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H.AC\Desktop\"/>
    </mc:Choice>
  </mc:AlternateContent>
  <xr:revisionPtr revIDLastSave="0" documentId="8_{01720082-D08B-4FB4-84A9-5C6A8EA14163}" xr6:coauthVersionLast="47" xr6:coauthVersionMax="47" xr10:uidLastSave="{00000000-0000-0000-0000-000000000000}"/>
  <bookViews>
    <workbookView xWindow="-108" yWindow="-108" windowWidth="23256" windowHeight="12456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<sst xmlns="http://schemas.openxmlformats.org/spreadsheetml/2006/main" count="190" uniqueCount="102">
  <si>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</si>
  <si>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</si>
  <si>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</si>
  <si>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</si>
  <si>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</si>
  <si>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</si>
  <si>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</si>
  <si>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</si>
  <si>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</si>
  <si>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</si>
  <si>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</si>
  <si>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</si>
  <si>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</si>
  <si>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</si>
  <si>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</si>
  <si>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</si>
  <si>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</si>
  <si>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</si>
  <si>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</si>
  <si>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</si>
  <si>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</si>
  <si>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</si>
  <si>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</si>
  <si>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</si>
  <si>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</si>
  <si>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</si>
  <si>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</si>
  <si>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</si>
  <si>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</si>
  <si>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</si>
  <si>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</si>
  <si>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</si>
  <si>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</si>
  <si>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</si>
  <si>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</si>
  <si>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</si>
  <si>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</si>
  <si>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</si>
  <si>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</si>
  <si>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</si>
  <si>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</si>
  <si>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</si>
  <si>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</si>
  <si>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</si>
  <si>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</si>
  <si>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</si>
  <si>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</si>
  <si>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</si>
  <si>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</si>
  <si>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</si>
  <si>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</si>
  <si>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</si>
  <si>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</si>
  <si>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</si>
  <si>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</si>
  <si>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</si>
  <si>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</si>
  <si>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</si>
  <si>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</si>
  <si>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</si>
  <si>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</si>
  <si>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</si>
  <si>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</si>
  <si>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</si>
  <si>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</si>
  <si>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</si>
  <si>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</si>
  <si>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</si>
  <si>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</si>
  <si>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</si>
  <si>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</si>
  <si>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</si>
  <si>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</si>
  <si>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</si>
  <si>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</si>
  <si>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</si>
  <si>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</si>
  <si>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</si>
  <si>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Somme-Leuze</t>
  </si>
  <si>
    <t>Administration communale de :</t>
  </si>
  <si>
    <t>SOMME-LEUZE</t>
  </si>
  <si>
    <t>Rue du Centre, 1</t>
  </si>
  <si>
    <t>5377 BAILLONVILLE</t>
  </si>
  <si>
    <t>sommeleuze.be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</si>
  <si>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</si>
  <si>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</si>
  <si>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</si>
  <si>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</si>
  <si>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15/12/2025</t>
  </si>
  <si>
    <t>14/01/2026</t>
  </si>
  <si>
    <t>Budget</t>
  </si>
  <si>
    <t xml:space="preserve">Isabelle PICARD </t>
  </si>
  <si>
    <t>086 32 21 22</t>
  </si>
  <si>
    <t>086 32 33 38</t>
  </si>
  <si>
    <t>isabelle.picard@sommeleuze.be</t>
  </si>
  <si>
    <t>Elvire BRABANTS</t>
  </si>
  <si>
    <t>086 32 0902</t>
  </si>
  <si>
    <t>directeur.financier@sommeleuze.be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</si>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</sst>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2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2" fillId="0" borderId="0" xfId="0" applyFont="1"/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4" fontId="20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3" fillId="23" borderId="7" xfId="0" applyFont="1" applyFill="1" applyBorder="1" applyAlignment="1">
      <alignment vertical="center"/>
    </xf>
    <xf numFmtId="0" fontId="13" fillId="23" borderId="0" xfId="0" applyFont="1" applyFill="1" applyAlignment="1">
      <alignment vertical="center"/>
    </xf>
    <xf numFmtId="0" fontId="13" fillId="23" borderId="3" xfId="0" applyFont="1" applyFill="1" applyBorder="1" applyAlignment="1">
      <alignment vertical="center"/>
    </xf>
    <xf numFmtId="0" fontId="15" fillId="23" borderId="7" xfId="0" applyFont="1" applyFill="1" applyBorder="1" applyAlignment="1">
      <alignment vertical="center"/>
    </xf>
    <xf numFmtId="0" fontId="15" fillId="23" borderId="0" xfId="0" applyFont="1" applyFill="1" applyAlignment="1">
      <alignment vertical="center"/>
    </xf>
    <xf numFmtId="0" fontId="15" fillId="23" borderId="3" xfId="0" applyFont="1" applyFill="1" applyBorder="1" applyAlignment="1">
      <alignment vertical="center"/>
    </xf>
    <xf numFmtId="0" fontId="18" fillId="23" borderId="7" xfId="0" applyFont="1" applyFill="1" applyBorder="1" applyAlignment="1">
      <alignment vertical="center"/>
    </xf>
    <xf numFmtId="0" fontId="18" fillId="23" borderId="0" xfId="0" applyFont="1" applyFill="1" applyAlignment="1">
      <alignment vertical="center"/>
    </xf>
    <xf numFmtId="0" fontId="18" fillId="23" borderId="3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 wrapText="1"/>
    </xf>
    <xf numFmtId="0" fontId="13" fillId="23" borderId="0" xfId="0" applyFont="1" applyFill="1" applyAlignment="1">
      <alignment vertical="center" wrapText="1"/>
    </xf>
    <xf numFmtId="0" fontId="13" fillId="23" borderId="3" xfId="0" applyFont="1" applyFill="1" applyBorder="1" applyAlignment="1">
      <alignment vertical="center" wrapText="1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3" fillId="23" borderId="10" xfId="0" applyFont="1" applyFill="1" applyBorder="1" applyAlignment="1">
      <alignment vertical="center"/>
    </xf>
    <xf numFmtId="0" fontId="13" fillId="23" borderId="9" xfId="0" applyFont="1" applyFill="1" applyBorder="1" applyAlignment="1">
      <alignment vertical="center"/>
    </xf>
    <xf numFmtId="0" fontId="13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23" borderId="7" xfId="0" applyFont="1" applyFill="1" applyBorder="1"/>
    <xf numFmtId="0" fontId="13" fillId="23" borderId="0" xfId="0" applyFont="1" applyFill="1"/>
    <xf numFmtId="0" fontId="13" fillId="23" borderId="3" xfId="0" applyFont="1" applyFill="1" applyBorder="1"/>
    <xf numFmtId="0" fontId="13" fillId="23" borderId="11" xfId="0" applyFont="1" applyFill="1" applyBorder="1"/>
    <xf numFmtId="0" fontId="13" fillId="23" borderId="1" xfId="0" applyFont="1" applyFill="1" applyBorder="1"/>
    <xf numFmtId="0" fontId="13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9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0" borderId="16" xfId="0" applyNumberFormat="1" applyBorder="1" applyAlignment="1">
      <alignment horizontal="center" vertical="center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4" fontId="0" fillId="0" borderId="0" xfId="0" applyNumberFormat="1"/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9" fillId="0" borderId="9" xfId="0" applyNumberFormat="1" applyFont="1" applyBorder="1" applyAlignment="1">
      <alignment horizontal="left" vertical="center"/>
    </xf>
    <xf numFmtId="3" fontId="9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49" fontId="25" fillId="23" borderId="0" xfId="0" applyNumberFormat="1" applyFont="1" applyFill="1" applyAlignment="1">
      <alignment horizontal="center" vertical="center" wrapText="1"/>
    </xf>
    <xf numFmtId="0" fontId="25" fillId="23" borderId="0" xfId="0" applyFont="1" applyFill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13" fillId="12" borderId="14" xfId="0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167" fontId="13" fillId="13" borderId="17" xfId="5" applyNumberFormat="1" applyFont="1" applyFill="1" applyBorder="1" applyAlignment="1">
      <alignment horizontal="center" vertical="center"/>
    </xf>
    <xf numFmtId="167" fontId="13" fillId="13" borderId="18" xfId="5" applyNumberFormat="1" applyFont="1" applyFill="1" applyBorder="1" applyAlignment="1">
      <alignment horizontal="center" vertical="center"/>
    </xf>
    <xf numFmtId="167" fontId="13" fillId="13" borderId="19" xfId="5" applyNumberFormat="1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0" fillId="8" borderId="5" xfId="0" applyFont="1" applyFill="1" applyBorder="1" applyAlignment="1">
      <alignment horizontal="center" vertical="center"/>
    </xf>
    <xf numFmtId="0" fontId="0" fillId="0" borderId="5" xfId="0" applyBorder="1"/>
    <xf numFmtId="0" fontId="13" fillId="12" borderId="5" xfId="0" applyFont="1" applyFill="1" applyBorder="1" applyAlignment="1">
      <alignment horizontal="center" vertical="center"/>
    </xf>
    <xf numFmtId="49" fontId="19" fillId="16" borderId="16" xfId="0" applyNumberFormat="1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4" fillId="12" borderId="5" xfId="0" applyFont="1" applyFill="1" applyBorder="1" applyAlignment="1">
      <alignment horizontal="right" vertical="center"/>
    </xf>
    <xf numFmtId="0" fontId="14" fillId="12" borderId="15" xfId="0" applyFont="1" applyFill="1" applyBorder="1" applyAlignment="1">
      <alignment horizontal="right" vertical="center"/>
    </xf>
    <xf numFmtId="0" fontId="14" fillId="12" borderId="5" xfId="0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4" fontId="11" fillId="2" borderId="10" xfId="5" applyNumberFormat="1" applyFont="1" applyFill="1" applyBorder="1" applyAlignment="1">
      <alignment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4" borderId="17" xfId="5" applyNumberFormat="1" applyFont="1" applyFill="1" applyBorder="1" applyAlignment="1">
      <alignment vertical="center"/>
    </xf>
    <xf numFmtId="165" fontId="11" fillId="14" borderId="18" xfId="5" applyNumberFormat="1" applyFont="1" applyFill="1" applyBorder="1" applyAlignment="1">
      <alignment vertical="center"/>
    </xf>
    <xf numFmtId="165" fontId="11" fillId="14" borderId="19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49" fontId="19" fillId="17" borderId="16" xfId="0" applyNumberFormat="1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165" fontId="11" fillId="18" borderId="17" xfId="5" applyNumberFormat="1" applyFont="1" applyFill="1" applyBorder="1" applyAlignment="1">
      <alignment vertical="center"/>
    </xf>
    <xf numFmtId="165" fontId="11" fillId="18" borderId="18" xfId="5" applyNumberFormat="1" applyFont="1" applyFill="1" applyBorder="1" applyAlignment="1">
      <alignment vertical="center"/>
    </xf>
    <xf numFmtId="165" fontId="11" fillId="18" borderId="19" xfId="5" applyNumberFormat="1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18" borderId="19" xfId="0" applyFont="1" applyFill="1" applyBorder="1" applyAlignment="1">
      <alignment horizontal="left" vertical="center"/>
    </xf>
    <xf numFmtId="0" fontId="1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359.35000000055879</c:v>
                </c:pt>
                <c:pt idx="1">
                  <c:v>7691.0100000016391</c:v>
                </c:pt>
                <c:pt idx="2">
                  <c:v>30930.410000000149</c:v>
                </c:pt>
                <c:pt idx="3">
                  <c:v>138534.54000000097</c:v>
                </c:pt>
                <c:pt idx="4">
                  <c:v>10360.289999999106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122778.1400000006</c:v>
                </c:pt>
                <c:pt idx="1">
                  <c:v>595468.20000000112</c:v>
                </c:pt>
                <c:pt idx="2">
                  <c:v>347562.73000000045</c:v>
                </c:pt>
                <c:pt idx="3">
                  <c:v>476518.8200000003</c:v>
                </c:pt>
                <c:pt idx="4">
                  <c:v>201489.6799999997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8223211.04</c:v>
                </c:pt>
                <c:pt idx="1">
                  <c:v>8911969.3499999996</c:v>
                </c:pt>
                <c:pt idx="2">
                  <c:v>9412324.0499999989</c:v>
                </c:pt>
                <c:pt idx="3">
                  <c:v>9827231.5399999991</c:v>
                </c:pt>
                <c:pt idx="4">
                  <c:v>10698494.27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8223570.3900000006</c:v>
                </c:pt>
                <c:pt idx="1">
                  <c:v>8919660.3600000013</c:v>
                </c:pt>
                <c:pt idx="2">
                  <c:v>9443254.459999999</c:v>
                </c:pt>
                <c:pt idx="3">
                  <c:v>9965766.0800000001</c:v>
                </c:pt>
                <c:pt idx="4">
                  <c:v>10708854.559999999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2460938.61</c:v>
                </c:pt>
                <c:pt idx="1">
                  <c:v>2191028.5099999998</c:v>
                </c:pt>
                <c:pt idx="2">
                  <c:v>10128476.17</c:v>
                </c:pt>
                <c:pt idx="3">
                  <c:v>1746400.35</c:v>
                </c:pt>
                <c:pt idx="4">
                  <c:v>2784066.37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2426653.84</c:v>
                </c:pt>
                <c:pt idx="1">
                  <c:v>2089998.61</c:v>
                </c:pt>
                <c:pt idx="2">
                  <c:v>9477701.879999999</c:v>
                </c:pt>
                <c:pt idx="3">
                  <c:v>1708300.35</c:v>
                </c:pt>
                <c:pt idx="4">
                  <c:v>2761066.37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3.2" x14ac:dyDescent="0.25"/>
  <cols>
    <col min="1" max="1" width="33.33203125" customWidth="1"/>
    <col min="2" max="2" width="39.44140625" customWidth="1"/>
    <col min="3" max="3" width="36.6640625" customWidth="1"/>
    <col min="4" max="4" width="29" customWidth="1"/>
  </cols>
  <sheetData>
    <row r="1" spans="1:5" x14ac:dyDescent="0.25">
      <c r="A1" s="1" t="e">
        <f>#REF!</f>
        <v>#REF!</v>
      </c>
      <c r="B1" s="1"/>
      <c r="C1" s="1" t="s">
        <v>0</v>
      </c>
      <c r="D1" s="1"/>
      <c r="E1" s="1"/>
    </row>
    <row r="2" spans="1:5" x14ac:dyDescent="0.25">
      <c r="A2" s="1"/>
      <c r="B2" s="1"/>
      <c r="C2" s="1"/>
      <c r="D2" s="1"/>
      <c r="E2" s="1"/>
    </row>
    <row r="3" spans="1:5" x14ac:dyDescent="0.25">
      <c r="A3" s="8" t="s">
        <v>8</v>
      </c>
      <c r="B3" s="9" t="s">
        <v>9</v>
      </c>
    </row>
    <row r="5" spans="1:5" x14ac:dyDescent="0.25">
      <c r="A5" t="s">
        <v>10</v>
      </c>
      <c r="B5" s="10"/>
      <c r="C5" s="4"/>
    </row>
    <row r="6" spans="1:5" x14ac:dyDescent="0.25">
      <c r="B6" s="4"/>
      <c r="C6" s="4"/>
    </row>
    <row r="7" spans="1:5" x14ac:dyDescent="0.2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topLeftCell="A7" zoomScaleNormal="100" workbookViewId="0">
      <selection sqref="A1:F2"/>
    </sheetView>
  </sheetViews>
  <sheetFormatPr baseColWidth="10" defaultRowHeight="13.2" x14ac:dyDescent="0.25"/>
  <cols>
    <col min="1" max="13" width="5.33203125" customWidth="1"/>
    <col min="14" max="14" width="7.6640625" customWidth="1"/>
    <col min="15" max="19" width="5.33203125" customWidth="1"/>
  </cols>
  <sheetData>
    <row r="1" spans="1:22" ht="12.75" customHeight="1" x14ac:dyDescent="0.25">
      <c r="A1" s="158" t="s">
        <v>84</v>
      </c>
      <c r="B1" s="159"/>
      <c r="C1" s="159"/>
      <c r="D1" s="159"/>
      <c r="E1" s="159"/>
      <c r="F1" s="159"/>
      <c r="G1" s="162" t="s">
        <v>78</v>
      </c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25"/>
      <c r="U1" s="98" t="s">
        <v>12</v>
      </c>
      <c r="V1" s="135">
        <v>91120</v>
      </c>
    </row>
    <row r="2" spans="1:22" x14ac:dyDescent="0.25">
      <c r="A2" s="160"/>
      <c r="B2" s="161"/>
      <c r="C2" s="161"/>
      <c r="D2" s="161"/>
      <c r="E2" s="161"/>
      <c r="F2" s="161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26"/>
      <c r="U2" s="99" t="s">
        <v>1</v>
      </c>
      <c r="V2" s="136">
        <f>R27</f>
        <v>2026</v>
      </c>
    </row>
    <row r="3" spans="1:22" x14ac:dyDescent="0.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5" customHeight="1" thickBot="1" x14ac:dyDescent="0.3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5" customHeight="1" thickTop="1" x14ac:dyDescent="0.25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5" customHeight="1" x14ac:dyDescent="0.25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57" customHeight="1" x14ac:dyDescent="0.25">
      <c r="C7" s="80"/>
      <c r="D7" s="81"/>
      <c r="E7" s="81"/>
      <c r="F7" s="141"/>
      <c r="G7" s="185" t="s">
        <v>85</v>
      </c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42"/>
      <c r="U7" s="85"/>
    </row>
    <row r="8" spans="1:22" ht="13.95" customHeight="1" x14ac:dyDescent="0.25">
      <c r="C8" s="80"/>
      <c r="D8" s="81"/>
      <c r="E8" s="81"/>
      <c r="F8" s="141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46"/>
      <c r="T8" s="142"/>
      <c r="U8" s="85"/>
      <c r="V8" s="73"/>
    </row>
    <row r="9" spans="1:22" ht="13.95" customHeight="1" x14ac:dyDescent="0.25">
      <c r="C9" s="80"/>
      <c r="D9" s="81"/>
      <c r="E9" s="81"/>
      <c r="F9" s="141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46"/>
      <c r="T9" s="142"/>
      <c r="U9" s="85"/>
    </row>
    <row r="10" spans="1:22" ht="13.95" customHeight="1" x14ac:dyDescent="0.25">
      <c r="C10" s="80"/>
      <c r="D10" s="81"/>
      <c r="E10" s="81"/>
      <c r="F10" s="141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46"/>
      <c r="T10" s="142"/>
      <c r="U10" s="85"/>
    </row>
    <row r="11" spans="1:22" ht="13.95" customHeight="1" x14ac:dyDescent="0.25">
      <c r="C11" s="80"/>
      <c r="D11" s="81"/>
      <c r="E11" s="81"/>
      <c r="F11" s="81"/>
      <c r="G11" s="187" t="s">
        <v>86</v>
      </c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9"/>
      <c r="T11" s="84"/>
      <c r="U11" s="85"/>
    </row>
    <row r="12" spans="1:22" ht="13.95" customHeight="1" x14ac:dyDescent="0.25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5" customHeight="1" x14ac:dyDescent="0.25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5" customHeight="1" thickBot="1" x14ac:dyDescent="0.3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5" customHeight="1" thickTop="1" x14ac:dyDescent="0.25">
      <c r="C15" s="138"/>
      <c r="D15" s="138"/>
      <c r="E15" s="138"/>
      <c r="F15" s="138"/>
      <c r="G15" s="138"/>
      <c r="H15" s="138"/>
      <c r="I15" s="138"/>
    </row>
    <row r="16" spans="1:22" ht="13.2" customHeight="1" x14ac:dyDescent="0.25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2" customHeight="1" x14ac:dyDescent="0.25">
      <c r="C17" s="173" t="s">
        <v>79</v>
      </c>
      <c r="D17" s="172"/>
      <c r="E17" s="172"/>
      <c r="F17" s="172"/>
      <c r="G17" s="172"/>
      <c r="H17" s="172"/>
      <c r="I17" s="172"/>
      <c r="J17" s="180" t="s">
        <v>80</v>
      </c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6"/>
    </row>
    <row r="18" spans="3:21" ht="16.2" customHeight="1" x14ac:dyDescent="0.25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2" customHeight="1" x14ac:dyDescent="0.25">
      <c r="C19" s="171" t="s">
        <v>4</v>
      </c>
      <c r="D19" s="172"/>
      <c r="E19" s="172"/>
      <c r="F19" s="172"/>
      <c r="G19" s="172"/>
      <c r="H19" s="172"/>
      <c r="I19" s="174"/>
      <c r="J19" s="148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2" customHeight="1" x14ac:dyDescent="0.25">
      <c r="C20" s="19"/>
      <c r="J20" s="149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2" customHeight="1" x14ac:dyDescent="0.25">
      <c r="C21" s="19"/>
      <c r="I21" s="18"/>
      <c r="J21" s="150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2" customHeight="1" x14ac:dyDescent="0.25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2" customHeight="1" x14ac:dyDescent="0.25">
      <c r="C23" s="175" t="s">
        <v>87</v>
      </c>
      <c r="D23" s="176"/>
      <c r="E23" s="176"/>
      <c r="F23" s="176"/>
      <c r="G23" s="176"/>
      <c r="H23" s="176"/>
      <c r="I23" s="177"/>
      <c r="J23" s="151" t="s">
        <v>88</v>
      </c>
      <c r="K23" s="93"/>
      <c r="L23" s="93"/>
      <c r="M23" s="94"/>
      <c r="S23" s="28"/>
      <c r="T23" s="29"/>
      <c r="U23" s="6"/>
    </row>
    <row r="24" spans="3:21" ht="16.2" customHeight="1" x14ac:dyDescent="0.25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2" customHeight="1" x14ac:dyDescent="0.25">
      <c r="C25" s="171" t="s">
        <v>36</v>
      </c>
      <c r="D25" s="172"/>
      <c r="E25" s="172"/>
      <c r="F25" s="172"/>
      <c r="G25" s="172"/>
      <c r="H25" s="172"/>
      <c r="I25" s="174"/>
      <c r="J25" s="151" t="s">
        <v>89</v>
      </c>
      <c r="K25" s="93"/>
      <c r="L25" s="93"/>
      <c r="M25" s="94"/>
      <c r="S25" s="28"/>
      <c r="T25" s="29"/>
      <c r="U25" s="6"/>
    </row>
    <row r="26" spans="3:21" ht="16.2" customHeight="1" x14ac:dyDescent="0.25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95" customHeight="1" x14ac:dyDescent="0.25">
      <c r="C27" s="171" t="s">
        <v>42</v>
      </c>
      <c r="D27" s="172"/>
      <c r="E27" s="172"/>
      <c r="F27" s="172"/>
      <c r="G27" s="172"/>
      <c r="H27" s="172"/>
      <c r="I27" s="174"/>
      <c r="J27" s="152" t="s">
        <v>90</v>
      </c>
      <c r="K27" s="139"/>
      <c r="L27" s="93"/>
      <c r="M27" s="94"/>
      <c r="O27" s="172" t="s">
        <v>1</v>
      </c>
      <c r="P27" s="172"/>
      <c r="Q27" s="174"/>
      <c r="R27" s="182">
        <v>2026</v>
      </c>
      <c r="S27" s="183"/>
      <c r="U27" s="6"/>
    </row>
    <row r="28" spans="3:21" ht="16.95" customHeight="1" x14ac:dyDescent="0.25">
      <c r="C28" s="19"/>
      <c r="I28" s="20"/>
      <c r="J28" s="18"/>
      <c r="K28" s="18"/>
      <c r="L28" s="18"/>
      <c r="M28" s="18"/>
      <c r="U28" s="6"/>
    </row>
    <row r="29" spans="3:21" ht="16.95" customHeight="1" x14ac:dyDescent="0.25">
      <c r="C29" s="156" t="s">
        <v>33</v>
      </c>
      <c r="D29" s="157"/>
      <c r="E29" s="157"/>
      <c r="F29" s="157"/>
      <c r="G29" s="157"/>
      <c r="H29" s="157"/>
      <c r="I29" s="157"/>
      <c r="J29" s="153" t="s">
        <v>91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95" customHeight="1" x14ac:dyDescent="0.25">
      <c r="C30" s="169" t="s">
        <v>5</v>
      </c>
      <c r="D30" s="170"/>
      <c r="E30" s="170"/>
      <c r="F30" s="170"/>
      <c r="G30" s="170"/>
      <c r="H30" s="170"/>
      <c r="I30" s="170"/>
      <c r="J30" s="165" t="s">
        <v>92</v>
      </c>
      <c r="K30" s="166"/>
      <c r="L30" s="166"/>
      <c r="M30" s="166"/>
      <c r="N30" s="166"/>
      <c r="O30" s="166"/>
      <c r="P30" s="166"/>
      <c r="Q30" s="166"/>
      <c r="R30" s="166"/>
      <c r="S30" s="166"/>
      <c r="U30" s="6"/>
    </row>
    <row r="31" spans="3:21" ht="16.95" customHeight="1" x14ac:dyDescent="0.25">
      <c r="C31" s="171" t="s">
        <v>6</v>
      </c>
      <c r="D31" s="172"/>
      <c r="E31" s="172"/>
      <c r="F31" s="172"/>
      <c r="G31" s="172"/>
      <c r="H31" s="172"/>
      <c r="I31" s="172"/>
      <c r="J31" s="167" t="s">
        <v>93</v>
      </c>
      <c r="K31" s="168"/>
      <c r="L31" s="168"/>
      <c r="M31" s="168"/>
      <c r="N31" s="168"/>
      <c r="O31" s="168"/>
      <c r="P31" s="168"/>
      <c r="Q31" s="168"/>
      <c r="R31" s="168"/>
      <c r="S31" s="168"/>
      <c r="U31" s="6"/>
    </row>
    <row r="32" spans="3:21" ht="16.95" customHeight="1" x14ac:dyDescent="0.25">
      <c r="C32" s="171" t="s">
        <v>7</v>
      </c>
      <c r="D32" s="172"/>
      <c r="E32" s="172"/>
      <c r="F32" s="172"/>
      <c r="G32" s="172"/>
      <c r="H32" s="172"/>
      <c r="I32" s="172"/>
      <c r="J32" s="178" t="s">
        <v>94</v>
      </c>
      <c r="K32" s="179"/>
      <c r="L32" s="179"/>
      <c r="M32" s="179"/>
      <c r="N32" s="179"/>
      <c r="O32" s="179"/>
      <c r="P32" s="179"/>
      <c r="Q32" s="179"/>
      <c r="R32" s="179"/>
      <c r="S32" s="179"/>
      <c r="U32" s="6"/>
    </row>
    <row r="33" spans="3:21" ht="16.95" customHeight="1" x14ac:dyDescent="0.25">
      <c r="C33" s="19"/>
      <c r="K33" s="20"/>
      <c r="L33" s="18"/>
      <c r="M33" s="18"/>
      <c r="N33" s="18"/>
      <c r="O33" s="18"/>
      <c r="U33" s="6"/>
    </row>
    <row r="34" spans="3:21" ht="16.95" customHeight="1" x14ac:dyDescent="0.25">
      <c r="C34" s="156" t="s">
        <v>34</v>
      </c>
      <c r="D34" s="157"/>
      <c r="E34" s="157"/>
      <c r="F34" s="157"/>
      <c r="G34" s="157"/>
      <c r="H34" s="157"/>
      <c r="I34" s="157"/>
      <c r="J34" s="153" t="s">
        <v>95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95" customHeight="1" x14ac:dyDescent="0.25">
      <c r="C35" s="169" t="s">
        <v>5</v>
      </c>
      <c r="D35" s="170"/>
      <c r="E35" s="170"/>
      <c r="F35" s="170"/>
      <c r="G35" s="170"/>
      <c r="H35" s="170"/>
      <c r="I35" s="170"/>
      <c r="J35" s="165" t="s">
        <v>96</v>
      </c>
      <c r="K35" s="184"/>
      <c r="L35" s="184"/>
      <c r="M35" s="184"/>
      <c r="N35" s="184"/>
      <c r="O35" s="184"/>
      <c r="P35" s="184"/>
      <c r="Q35" s="184"/>
      <c r="R35" s="184"/>
      <c r="S35" s="184"/>
      <c r="T35" s="27"/>
      <c r="U35" s="5"/>
    </row>
    <row r="36" spans="3:21" ht="16.95" customHeight="1" x14ac:dyDescent="0.25">
      <c r="C36" s="171" t="s">
        <v>6</v>
      </c>
      <c r="D36" s="172"/>
      <c r="E36" s="172"/>
      <c r="F36" s="172"/>
      <c r="G36" s="172"/>
      <c r="H36" s="172"/>
      <c r="I36" s="172"/>
      <c r="J36" s="167" t="s">
        <v>93</v>
      </c>
      <c r="K36" s="168"/>
      <c r="L36" s="168"/>
      <c r="M36" s="168"/>
      <c r="N36" s="168"/>
      <c r="O36" s="168"/>
      <c r="P36" s="168"/>
      <c r="Q36" s="168"/>
      <c r="R36" s="168"/>
      <c r="S36" s="168"/>
      <c r="U36" s="6"/>
    </row>
    <row r="37" spans="3:21" ht="16.95" customHeight="1" x14ac:dyDescent="0.25">
      <c r="C37" s="171" t="s">
        <v>7</v>
      </c>
      <c r="D37" s="172"/>
      <c r="E37" s="172"/>
      <c r="F37" s="172"/>
      <c r="G37" s="172"/>
      <c r="H37" s="172"/>
      <c r="I37" s="172"/>
      <c r="J37" s="178" t="s">
        <v>97</v>
      </c>
      <c r="K37" s="179"/>
      <c r="L37" s="179"/>
      <c r="M37" s="179"/>
      <c r="N37" s="179"/>
      <c r="O37" s="179"/>
      <c r="P37" s="179"/>
      <c r="Q37" s="179"/>
      <c r="R37" s="179"/>
      <c r="S37" s="179"/>
      <c r="U37" s="6"/>
    </row>
    <row r="38" spans="3:21" ht="13.2" customHeight="1" x14ac:dyDescent="0.25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O27:Q27"/>
    <mergeCell ref="G7:S7"/>
    <mergeCell ref="G11:S11"/>
    <mergeCell ref="G8:R8"/>
    <mergeCell ref="G9:R9"/>
    <mergeCell ref="G10:R10"/>
    <mergeCell ref="C27:I27"/>
    <mergeCell ref="J35:S35"/>
    <mergeCell ref="J36:S36"/>
    <mergeCell ref="J37:S37"/>
    <mergeCell ref="C37:I37"/>
    <mergeCell ref="C35:I35"/>
    <mergeCell ref="C36:I36"/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3.2" x14ac:dyDescent="0.25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 x14ac:dyDescent="0.25">
      <c r="A1" s="202" t="s">
        <v>39</v>
      </c>
      <c r="B1" s="159"/>
      <c r="C1" s="159"/>
      <c r="D1" s="159"/>
      <c r="E1" s="159"/>
      <c r="F1" s="159"/>
      <c r="G1" s="163" t="str">
        <f>Coordonnées!G1</f>
        <v>Administration communale de Somme-Leuze</v>
      </c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25"/>
      <c r="V1" s="125"/>
      <c r="W1" s="98" t="str">
        <f>Coordonnées!$U$1</f>
        <v>Code INS</v>
      </c>
      <c r="X1" s="135">
        <f>Coordonnées!V1</f>
        <v>91120</v>
      </c>
    </row>
    <row r="2" spans="1:24" x14ac:dyDescent="0.25">
      <c r="A2" s="160"/>
      <c r="B2" s="161"/>
      <c r="C2" s="161"/>
      <c r="D2" s="161"/>
      <c r="E2" s="161"/>
      <c r="F2" s="161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 x14ac:dyDescent="0.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2" customHeight="1" x14ac:dyDescent="0.25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2" customHeight="1" x14ac:dyDescent="0.25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45" customHeight="1" x14ac:dyDescent="0.25">
      <c r="A6" s="2"/>
      <c r="B6" s="2"/>
      <c r="C6" s="2"/>
      <c r="D6" s="2"/>
      <c r="E6" s="2"/>
      <c r="F6" s="18"/>
      <c r="G6" s="14"/>
      <c r="H6" s="206" t="s">
        <v>40</v>
      </c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7"/>
      <c r="U6" s="207"/>
      <c r="V6" s="207"/>
    </row>
    <row r="7" spans="1:24" ht="18.45" customHeight="1" x14ac:dyDescent="0.25">
      <c r="A7" s="34"/>
      <c r="B7" s="35"/>
      <c r="C7" s="35"/>
      <c r="D7" s="35"/>
      <c r="E7" s="35"/>
      <c r="F7" s="35"/>
      <c r="G7" s="35"/>
      <c r="H7" s="190" t="str">
        <f>Coordonnées!$J$27</f>
        <v>Budget</v>
      </c>
      <c r="I7" s="190"/>
      <c r="J7" s="190"/>
      <c r="K7" s="190" t="str">
        <f>Coordonnées!$J$27</f>
        <v>Budget</v>
      </c>
      <c r="L7" s="190"/>
      <c r="M7" s="190"/>
      <c r="N7" s="190" t="str">
        <f>Coordonnées!$J$27</f>
        <v>Budget</v>
      </c>
      <c r="O7" s="190"/>
      <c r="P7" s="190"/>
      <c r="Q7" s="190" t="str">
        <f>Coordonnées!$J$27</f>
        <v>Budget</v>
      </c>
      <c r="R7" s="190"/>
      <c r="S7" s="190"/>
      <c r="T7" s="190" t="str">
        <f>Coordonnées!$J$27</f>
        <v>Budget</v>
      </c>
      <c r="U7" s="190"/>
      <c r="V7" s="190"/>
    </row>
    <row r="8" spans="1:24" ht="18.45" customHeight="1" thickBot="1" x14ac:dyDescent="0.3">
      <c r="A8" s="201" t="s">
        <v>2</v>
      </c>
      <c r="B8" s="201"/>
      <c r="C8" s="201"/>
      <c r="D8" s="201"/>
      <c r="E8" s="201"/>
      <c r="F8" s="201"/>
      <c r="G8" s="201"/>
      <c r="H8" s="191">
        <f>K8-1</f>
        <v>2022</v>
      </c>
      <c r="I8" s="191"/>
      <c r="J8" s="191"/>
      <c r="K8" s="191">
        <f>N8-1</f>
        <v>2023</v>
      </c>
      <c r="L8" s="191"/>
      <c r="M8" s="191"/>
      <c r="N8" s="191">
        <f>Q8-1</f>
        <v>2024</v>
      </c>
      <c r="O8" s="191"/>
      <c r="P8" s="191"/>
      <c r="Q8" s="191">
        <f>T8-1</f>
        <v>2025</v>
      </c>
      <c r="R8" s="191"/>
      <c r="S8" s="191"/>
      <c r="T8" s="191">
        <f>X2</f>
        <v>2026</v>
      </c>
      <c r="U8" s="191"/>
      <c r="V8" s="191"/>
    </row>
    <row r="9" spans="1:24" ht="18.45" customHeight="1" thickBot="1" x14ac:dyDescent="0.3">
      <c r="A9" s="195" t="s">
        <v>65</v>
      </c>
      <c r="B9" s="196"/>
      <c r="C9" s="196"/>
      <c r="D9" s="196"/>
      <c r="E9" s="196"/>
      <c r="F9" s="196"/>
      <c r="G9" s="197"/>
      <c r="H9" s="192">
        <f>'Ordinaire GE'!H26-'Ordinaire GE'!H15</f>
        <v>359.35000000055879</v>
      </c>
      <c r="I9" s="193"/>
      <c r="J9" s="194"/>
      <c r="K9" s="192">
        <f>'Ordinaire GE'!K26-'Ordinaire GE'!K15</f>
        <v>7691.0100000016391</v>
      </c>
      <c r="L9" s="193"/>
      <c r="M9" s="194"/>
      <c r="N9" s="192">
        <f>'Ordinaire GE'!N26-'Ordinaire GE'!N15</f>
        <v>30930.410000000149</v>
      </c>
      <c r="O9" s="193"/>
      <c r="P9" s="194"/>
      <c r="Q9" s="192">
        <f>'Ordinaire GE'!Q26-'Ordinaire GE'!Q15</f>
        <v>138534.54000000097</v>
      </c>
      <c r="R9" s="193"/>
      <c r="S9" s="194"/>
      <c r="T9" s="192">
        <f>'Ordinaire GE'!T26-'Ordinaire GE'!T15</f>
        <v>10360.289999999106</v>
      </c>
      <c r="U9" s="193"/>
      <c r="V9" s="194"/>
    </row>
    <row r="10" spans="1:24" ht="40.5" customHeight="1" thickBot="1" x14ac:dyDescent="0.3">
      <c r="A10" s="198" t="s">
        <v>73</v>
      </c>
      <c r="B10" s="199"/>
      <c r="C10" s="199"/>
      <c r="D10" s="199"/>
      <c r="E10" s="199"/>
      <c r="F10" s="199"/>
      <c r="G10" s="200"/>
      <c r="H10" s="203">
        <f>'Ordinaire GE'!H29-'Ordinaire GE'!H18</f>
        <v>122778.1400000006</v>
      </c>
      <c r="I10" s="204"/>
      <c r="J10" s="205"/>
      <c r="K10" s="203">
        <f>'Ordinaire GE'!K29-'Ordinaire GE'!K18</f>
        <v>595468.20000000112</v>
      </c>
      <c r="L10" s="204"/>
      <c r="M10" s="205"/>
      <c r="N10" s="203">
        <f>'Ordinaire GE'!N29-'Ordinaire GE'!N18</f>
        <v>347562.73000000045</v>
      </c>
      <c r="O10" s="204"/>
      <c r="P10" s="205"/>
      <c r="Q10" s="203">
        <f>'Ordinaire GE'!Q29-'Ordinaire GE'!Q18</f>
        <v>476518.8200000003</v>
      </c>
      <c r="R10" s="204"/>
      <c r="S10" s="205"/>
      <c r="T10" s="203">
        <f>'Ordinaire GE'!T29-'Ordinaire GE'!T18</f>
        <v>201489.6799999997</v>
      </c>
      <c r="U10" s="204"/>
      <c r="V10" s="205"/>
    </row>
    <row r="11" spans="1:24" ht="16.95" customHeight="1" x14ac:dyDescent="0.25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95" customHeight="1" x14ac:dyDescent="0.25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95" customHeight="1" x14ac:dyDescent="0.25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95" customHeight="1" x14ac:dyDescent="0.25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95" customHeight="1" x14ac:dyDescent="0.25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2" customHeight="1" x14ac:dyDescent="0.25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95" customHeight="1" x14ac:dyDescent="0.25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95" customHeight="1" x14ac:dyDescent="0.25"/>
    <row r="19" spans="1:19" ht="16.95" customHeight="1" x14ac:dyDescent="0.25"/>
    <row r="20" spans="1:19" ht="16.95" customHeight="1" x14ac:dyDescent="0.25"/>
    <row r="21" spans="1:19" ht="16.95" customHeight="1" x14ac:dyDescent="0.25"/>
    <row r="22" spans="1:19" ht="16.95" customHeight="1" x14ac:dyDescent="0.25"/>
    <row r="23" spans="1:19" ht="16.95" customHeight="1" x14ac:dyDescent="0.25"/>
    <row r="24" spans="1:19" ht="16.95" customHeight="1" x14ac:dyDescent="0.25"/>
    <row r="25" spans="1:19" ht="16.95" customHeight="1" x14ac:dyDescent="0.25"/>
    <row r="26" spans="1:19" ht="16.95" customHeight="1" x14ac:dyDescent="0.25"/>
    <row r="27" spans="1:19" ht="16.95" customHeight="1" x14ac:dyDescent="0.25"/>
    <row r="28" spans="1:19" ht="16.95" customHeight="1" x14ac:dyDescent="0.25"/>
    <row r="29" spans="1:19" ht="16.95" customHeight="1" x14ac:dyDescent="0.25"/>
    <row r="30" spans="1:19" ht="16.95" customHeight="1" x14ac:dyDescent="0.25"/>
    <row r="31" spans="1:19" ht="16.95" customHeight="1" x14ac:dyDescent="0.25"/>
    <row r="32" spans="1:19" ht="16.95" customHeight="1" x14ac:dyDescent="0.25"/>
    <row r="33" ht="16.95" customHeight="1" x14ac:dyDescent="0.25"/>
    <row r="34" ht="16.95" customHeight="1" x14ac:dyDescent="0.25"/>
    <row r="35" ht="16.95" customHeight="1" x14ac:dyDescent="0.25"/>
    <row r="36" ht="16.95" customHeight="1" x14ac:dyDescent="0.25"/>
    <row r="37" ht="16.95" customHeight="1" x14ac:dyDescent="0.25"/>
    <row r="38" ht="16.95" customHeight="1" x14ac:dyDescent="0.25"/>
    <row r="39" ht="16.95" customHeight="1" x14ac:dyDescent="0.25"/>
    <row r="40" ht="16.95" customHeight="1" x14ac:dyDescent="0.25"/>
    <row r="41" ht="16.95" customHeight="1" x14ac:dyDescent="0.25"/>
  </sheetData>
  <mergeCells count="26"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3.2" x14ac:dyDescent="0.25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 x14ac:dyDescent="0.25">
      <c r="A1" s="202" t="s">
        <v>39</v>
      </c>
      <c r="B1" s="159"/>
      <c r="C1" s="159"/>
      <c r="D1" s="159"/>
      <c r="E1" s="159"/>
      <c r="F1" s="159"/>
      <c r="G1" s="163" t="str">
        <f>Coordonnées!G1</f>
        <v>Administration communale de Somme-Leuze</v>
      </c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25"/>
      <c r="V1" s="125"/>
      <c r="W1" s="98" t="str">
        <f>Coordonnées!$U$1</f>
        <v>Code INS</v>
      </c>
      <c r="X1" s="135">
        <f>Coordonnées!V1</f>
        <v>91120</v>
      </c>
    </row>
    <row r="2" spans="1:24" x14ac:dyDescent="0.25">
      <c r="A2" s="160"/>
      <c r="B2" s="161"/>
      <c r="C2" s="161"/>
      <c r="D2" s="161"/>
      <c r="E2" s="161"/>
      <c r="F2" s="161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 x14ac:dyDescent="0.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2" customHeight="1" x14ac:dyDescent="0.25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95" customHeight="1" x14ac:dyDescent="0.25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45" customHeight="1" x14ac:dyDescent="0.25">
      <c r="A6" s="13"/>
      <c r="B6" s="2"/>
      <c r="C6" s="2"/>
      <c r="D6" s="2"/>
      <c r="E6" s="2"/>
      <c r="H6" s="208" t="s">
        <v>41</v>
      </c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9"/>
      <c r="U6" s="209"/>
      <c r="V6" s="209"/>
    </row>
    <row r="7" spans="1:24" ht="18.45" customHeight="1" x14ac:dyDescent="0.25">
      <c r="A7" s="34"/>
      <c r="B7" s="35"/>
      <c r="C7" s="35"/>
      <c r="D7" s="35"/>
      <c r="E7" s="35"/>
      <c r="F7" s="35"/>
      <c r="G7" s="35"/>
      <c r="H7" s="210" t="str">
        <f>Coordonnées!$J$27</f>
        <v>Budget</v>
      </c>
      <c r="I7" s="210"/>
      <c r="J7" s="210"/>
      <c r="K7" s="210" t="str">
        <f>Coordonnées!$J$27</f>
        <v>Budget</v>
      </c>
      <c r="L7" s="210"/>
      <c r="M7" s="210"/>
      <c r="N7" s="210" t="str">
        <f>Coordonnées!$J$27</f>
        <v>Budget</v>
      </c>
      <c r="O7" s="210"/>
      <c r="P7" s="210"/>
      <c r="Q7" s="210" t="str">
        <f>Coordonnées!$J$27</f>
        <v>Budget</v>
      </c>
      <c r="R7" s="210"/>
      <c r="S7" s="210"/>
      <c r="T7" s="210" t="str">
        <f>Coordonnées!$J$27</f>
        <v>Budget</v>
      </c>
      <c r="U7" s="210"/>
      <c r="V7" s="210"/>
    </row>
    <row r="8" spans="1:24" ht="18.45" customHeight="1" x14ac:dyDescent="0.25">
      <c r="A8" s="34"/>
      <c r="B8" s="37"/>
      <c r="C8" s="35"/>
      <c r="D8" s="35"/>
      <c r="E8" s="35"/>
      <c r="F8" s="35"/>
      <c r="G8" s="35"/>
      <c r="H8" s="211" t="s">
        <v>98</v>
      </c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3"/>
      <c r="U8" s="213"/>
      <c r="V8" s="214"/>
    </row>
    <row r="9" spans="1:24" ht="18.45" customHeight="1" x14ac:dyDescent="0.25">
      <c r="A9" s="215" t="s">
        <v>2</v>
      </c>
      <c r="B9" s="216"/>
      <c r="C9" s="215"/>
      <c r="D9" s="215"/>
      <c r="E9" s="215"/>
      <c r="F9" s="215"/>
      <c r="G9" s="215"/>
      <c r="H9" s="217">
        <f>K9-1</f>
        <v>2022</v>
      </c>
      <c r="I9" s="217"/>
      <c r="J9" s="217"/>
      <c r="K9" s="217">
        <f>N9-1</f>
        <v>2023</v>
      </c>
      <c r="L9" s="217"/>
      <c r="M9" s="217"/>
      <c r="N9" s="217">
        <f>Q9-1</f>
        <v>2024</v>
      </c>
      <c r="O9" s="217"/>
      <c r="P9" s="217"/>
      <c r="Q9" s="217">
        <f>T9-1</f>
        <v>2025</v>
      </c>
      <c r="R9" s="217"/>
      <c r="S9" s="217"/>
      <c r="T9" s="217">
        <f>X2</f>
        <v>2026</v>
      </c>
      <c r="U9" s="217"/>
      <c r="V9" s="217"/>
    </row>
    <row r="10" spans="1:24" ht="18.45" customHeight="1" x14ac:dyDescent="0.25">
      <c r="A10" s="218" t="s">
        <v>13</v>
      </c>
      <c r="B10" s="219"/>
      <c r="C10" s="219"/>
      <c r="D10" s="219"/>
      <c r="E10" s="219"/>
      <c r="F10" s="219"/>
      <c r="G10" s="219"/>
      <c r="H10" s="220">
        <v>3543363.19</v>
      </c>
      <c r="I10" s="221">
        <v>5512664.2599999998</v>
      </c>
      <c r="J10" s="222">
        <v>5512664.2599999998</v>
      </c>
      <c r="K10" s="220">
        <v>3995124.1</v>
      </c>
      <c r="L10" s="221">
        <v>5512664.2599999998</v>
      </c>
      <c r="M10" s="222">
        <v>5512664.2599999998</v>
      </c>
      <c r="N10" s="220">
        <v>4017358</v>
      </c>
      <c r="O10" s="221">
        <v>5512664.2599999998</v>
      </c>
      <c r="P10" s="222">
        <v>5512664.2599999998</v>
      </c>
      <c r="Q10" s="220">
        <v>4253373.5999999996</v>
      </c>
      <c r="R10" s="221">
        <v>5512664.2599999998</v>
      </c>
      <c r="S10" s="222">
        <v>5512664.2599999998</v>
      </c>
      <c r="T10" s="220">
        <v>4660699.47</v>
      </c>
      <c r="U10" s="221">
        <v>5512664.2599999998</v>
      </c>
      <c r="V10" s="222">
        <v>5512664.2599999998</v>
      </c>
    </row>
    <row r="11" spans="1:24" ht="18.45" customHeight="1" x14ac:dyDescent="0.25">
      <c r="A11" s="223" t="s">
        <v>14</v>
      </c>
      <c r="B11" s="224"/>
      <c r="C11" s="224"/>
      <c r="D11" s="224"/>
      <c r="E11" s="224"/>
      <c r="F11" s="224"/>
      <c r="G11" s="224"/>
      <c r="H11" s="225">
        <v>1897227.06</v>
      </c>
      <c r="I11" s="226">
        <v>2726342.74</v>
      </c>
      <c r="J11" s="227">
        <v>2726342.74</v>
      </c>
      <c r="K11" s="225">
        <v>2020621.22</v>
      </c>
      <c r="L11" s="226">
        <v>2726342.74</v>
      </c>
      <c r="M11" s="227">
        <v>2726342.74</v>
      </c>
      <c r="N11" s="225">
        <v>2201436.52</v>
      </c>
      <c r="O11" s="226">
        <v>2726342.74</v>
      </c>
      <c r="P11" s="227">
        <v>2726342.74</v>
      </c>
      <c r="Q11" s="225">
        <v>2124518.08</v>
      </c>
      <c r="R11" s="226">
        <v>2726342.74</v>
      </c>
      <c r="S11" s="227">
        <v>2726342.74</v>
      </c>
      <c r="T11" s="225">
        <v>2298324.96</v>
      </c>
      <c r="U11" s="226">
        <v>2726342.74</v>
      </c>
      <c r="V11" s="227">
        <v>2726342.74</v>
      </c>
    </row>
    <row r="12" spans="1:24" ht="18.45" customHeight="1" x14ac:dyDescent="0.25">
      <c r="A12" s="223" t="s">
        <v>15</v>
      </c>
      <c r="B12" s="224"/>
      <c r="C12" s="224"/>
      <c r="D12" s="224"/>
      <c r="E12" s="224"/>
      <c r="F12" s="224"/>
      <c r="G12" s="224"/>
      <c r="H12" s="225">
        <v>1786188.24</v>
      </c>
      <c r="I12" s="226">
        <v>4264832.04</v>
      </c>
      <c r="J12" s="227">
        <v>4264832.04</v>
      </c>
      <c r="K12" s="225">
        <v>1912787.6</v>
      </c>
      <c r="L12" s="226">
        <v>4264832.04</v>
      </c>
      <c r="M12" s="227">
        <v>4264832.04</v>
      </c>
      <c r="N12" s="225">
        <v>2114358.5</v>
      </c>
      <c r="O12" s="226">
        <v>4264832.04</v>
      </c>
      <c r="P12" s="227">
        <v>4264832.04</v>
      </c>
      <c r="Q12" s="225">
        <v>2165693.86</v>
      </c>
      <c r="R12" s="226">
        <v>4264832.04</v>
      </c>
      <c r="S12" s="227">
        <v>4264832.04</v>
      </c>
      <c r="T12" s="225">
        <v>2325397.13</v>
      </c>
      <c r="U12" s="226">
        <v>4264832.04</v>
      </c>
      <c r="V12" s="227">
        <v>4264832.04</v>
      </c>
    </row>
    <row r="13" spans="1:24" ht="18.45" customHeight="1" x14ac:dyDescent="0.25">
      <c r="A13" s="223" t="s">
        <v>16</v>
      </c>
      <c r="B13" s="224"/>
      <c r="C13" s="224"/>
      <c r="D13" s="224"/>
      <c r="E13" s="224"/>
      <c r="F13" s="224"/>
      <c r="G13" s="224"/>
      <c r="H13" s="225">
        <v>996432.55</v>
      </c>
      <c r="I13" s="226">
        <v>41563.69</v>
      </c>
      <c r="J13" s="227">
        <v>41563.69</v>
      </c>
      <c r="K13" s="225">
        <v>983436.43</v>
      </c>
      <c r="L13" s="226">
        <v>41563.69</v>
      </c>
      <c r="M13" s="227">
        <v>41563.69</v>
      </c>
      <c r="N13" s="225">
        <v>1079171.03</v>
      </c>
      <c r="O13" s="226">
        <v>41563.69</v>
      </c>
      <c r="P13" s="227">
        <v>41563.69</v>
      </c>
      <c r="Q13" s="225">
        <v>1283646</v>
      </c>
      <c r="R13" s="226">
        <v>41563.69</v>
      </c>
      <c r="S13" s="227">
        <v>41563.69</v>
      </c>
      <c r="T13" s="225">
        <v>1414072.71</v>
      </c>
      <c r="U13" s="226">
        <v>41563.69</v>
      </c>
      <c r="V13" s="227">
        <v>41563.69</v>
      </c>
    </row>
    <row r="14" spans="1:24" ht="18.45" customHeight="1" thickBot="1" x14ac:dyDescent="0.3">
      <c r="A14" s="228" t="s">
        <v>46</v>
      </c>
      <c r="B14" s="229"/>
      <c r="C14" s="229"/>
      <c r="D14" s="229"/>
      <c r="E14" s="229"/>
      <c r="F14" s="229"/>
      <c r="G14" s="229"/>
      <c r="H14" s="230">
        <v>0</v>
      </c>
      <c r="I14" s="231">
        <v>0</v>
      </c>
      <c r="J14" s="232">
        <v>0</v>
      </c>
      <c r="K14" s="230">
        <v>0</v>
      </c>
      <c r="L14" s="231">
        <v>0</v>
      </c>
      <c r="M14" s="232">
        <v>0</v>
      </c>
      <c r="N14" s="230">
        <v>0</v>
      </c>
      <c r="O14" s="231">
        <v>0</v>
      </c>
      <c r="P14" s="232">
        <v>0</v>
      </c>
      <c r="Q14" s="230">
        <v>0</v>
      </c>
      <c r="R14" s="231">
        <v>0</v>
      </c>
      <c r="S14" s="232">
        <v>0</v>
      </c>
      <c r="T14" s="230">
        <v>0</v>
      </c>
      <c r="U14" s="231">
        <v>0</v>
      </c>
      <c r="V14" s="232">
        <v>0</v>
      </c>
    </row>
    <row r="15" spans="1:24" ht="18.45" customHeight="1" thickBot="1" x14ac:dyDescent="0.3">
      <c r="A15" s="195" t="s">
        <v>67</v>
      </c>
      <c r="B15" s="196"/>
      <c r="C15" s="196"/>
      <c r="D15" s="196"/>
      <c r="E15" s="196"/>
      <c r="F15" s="196"/>
      <c r="G15" s="196"/>
      <c r="H15" s="233">
        <f>SUM(H10:H14)</f>
        <v>8223211.04</v>
      </c>
      <c r="I15" s="234"/>
      <c r="J15" s="235"/>
      <c r="K15" s="234">
        <f>SUM(K10:K14)</f>
        <v>8911969.3499999996</v>
      </c>
      <c r="L15" s="234"/>
      <c r="M15" s="234"/>
      <c r="N15" s="233">
        <f>SUM(N10:N14)</f>
        <v>9412324.0499999989</v>
      </c>
      <c r="O15" s="234"/>
      <c r="P15" s="235"/>
      <c r="Q15" s="234">
        <f>SUM(Q10:Q14)</f>
        <v>9827231.5399999991</v>
      </c>
      <c r="R15" s="234"/>
      <c r="S15" s="235"/>
      <c r="T15" s="234">
        <f>SUM(T10:T14)</f>
        <v>10698494.27</v>
      </c>
      <c r="U15" s="234"/>
      <c r="V15" s="235"/>
    </row>
    <row r="16" spans="1:24" ht="18.45" customHeight="1" x14ac:dyDescent="0.25">
      <c r="A16" s="223" t="s">
        <v>29</v>
      </c>
      <c r="B16" s="224"/>
      <c r="C16" s="224"/>
      <c r="D16" s="224"/>
      <c r="E16" s="224"/>
      <c r="F16" s="224"/>
      <c r="G16" s="224"/>
      <c r="H16" s="236">
        <v>0</v>
      </c>
      <c r="I16" s="237">
        <v>1521059.02</v>
      </c>
      <c r="J16" s="238">
        <v>2351270.66</v>
      </c>
      <c r="K16" s="236">
        <v>12943.83</v>
      </c>
      <c r="L16" s="237">
        <v>1659060.83</v>
      </c>
      <c r="M16" s="238">
        <v>1521059.02</v>
      </c>
      <c r="N16" s="236">
        <v>5328.66</v>
      </c>
      <c r="O16" s="237">
        <v>2230351.92</v>
      </c>
      <c r="P16" s="238">
        <v>1659060.83</v>
      </c>
      <c r="Q16" s="236">
        <v>20000</v>
      </c>
      <c r="R16" s="237">
        <v>2351270.66</v>
      </c>
      <c r="S16" s="238">
        <v>2230351.92</v>
      </c>
      <c r="T16" s="236">
        <v>62794.54</v>
      </c>
      <c r="U16" s="237">
        <v>2351270.66</v>
      </c>
      <c r="V16" s="238">
        <v>2230351.92</v>
      </c>
    </row>
    <row r="17" spans="1:22" ht="18.45" customHeight="1" thickBot="1" x14ac:dyDescent="0.3">
      <c r="A17" s="228" t="s">
        <v>3</v>
      </c>
      <c r="B17" s="229"/>
      <c r="C17" s="229"/>
      <c r="D17" s="229"/>
      <c r="E17" s="229"/>
      <c r="F17" s="229"/>
      <c r="G17" s="229"/>
      <c r="H17" s="230">
        <v>0</v>
      </c>
      <c r="I17" s="231">
        <v>1192323.53</v>
      </c>
      <c r="J17" s="232">
        <v>824300.6</v>
      </c>
      <c r="K17" s="230">
        <v>0</v>
      </c>
      <c r="L17" s="231">
        <v>4295659.8600000003</v>
      </c>
      <c r="M17" s="232">
        <v>1192323.53</v>
      </c>
      <c r="N17" s="230">
        <v>0</v>
      </c>
      <c r="O17" s="231">
        <v>1045347.08</v>
      </c>
      <c r="P17" s="232">
        <v>4295659.8600000003</v>
      </c>
      <c r="Q17" s="230">
        <v>0</v>
      </c>
      <c r="R17" s="231">
        <v>824300.6</v>
      </c>
      <c r="S17" s="232">
        <v>1045347.08</v>
      </c>
      <c r="T17" s="230">
        <v>0</v>
      </c>
      <c r="U17" s="231">
        <v>824300.6</v>
      </c>
      <c r="V17" s="232">
        <v>1045347.08</v>
      </c>
    </row>
    <row r="18" spans="1:22" ht="18.45" customHeight="1" thickBot="1" x14ac:dyDescent="0.3">
      <c r="A18" s="243" t="s">
        <v>68</v>
      </c>
      <c r="B18" s="244"/>
      <c r="C18" s="244"/>
      <c r="D18" s="244"/>
      <c r="E18" s="244"/>
      <c r="F18" s="244"/>
      <c r="G18" s="244"/>
      <c r="H18" s="245">
        <f>SUM(H15:H17)</f>
        <v>8223211.04</v>
      </c>
      <c r="I18" s="246"/>
      <c r="J18" s="247"/>
      <c r="K18" s="246">
        <f>SUM(K15:K17)</f>
        <v>8924913.1799999997</v>
      </c>
      <c r="L18" s="246"/>
      <c r="M18" s="246"/>
      <c r="N18" s="245">
        <f>SUM(N15:N17)</f>
        <v>9417652.709999999</v>
      </c>
      <c r="O18" s="246"/>
      <c r="P18" s="247"/>
      <c r="Q18" s="245">
        <f>SUM(Q15:Q17)</f>
        <v>9847231.5399999991</v>
      </c>
      <c r="R18" s="246"/>
      <c r="S18" s="247"/>
      <c r="T18" s="245">
        <f>SUM(T15:T17)</f>
        <v>10761288.809999999</v>
      </c>
      <c r="U18" s="246"/>
      <c r="V18" s="247"/>
    </row>
    <row r="19" spans="1:22" s="55" customFormat="1" ht="28.2" customHeight="1" x14ac:dyDescent="0.25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45" customHeight="1" x14ac:dyDescent="0.25">
      <c r="A20" s="34"/>
      <c r="B20" s="35"/>
      <c r="C20" s="35"/>
      <c r="D20" s="35"/>
      <c r="E20" s="35"/>
      <c r="F20" s="35"/>
      <c r="G20" s="35"/>
      <c r="H20" s="239" t="s">
        <v>99</v>
      </c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1"/>
      <c r="U20" s="241"/>
      <c r="V20" s="242"/>
    </row>
    <row r="21" spans="1:22" ht="18.45" customHeight="1" x14ac:dyDescent="0.25">
      <c r="A21" s="215" t="s">
        <v>2</v>
      </c>
      <c r="B21" s="215"/>
      <c r="C21" s="215"/>
      <c r="D21" s="215"/>
      <c r="E21" s="215"/>
      <c r="F21" s="215"/>
      <c r="G21" s="215"/>
      <c r="H21" s="217">
        <f>K21-1</f>
        <v>2022</v>
      </c>
      <c r="I21" s="217"/>
      <c r="J21" s="217"/>
      <c r="K21" s="217">
        <f>N21-1</f>
        <v>2023</v>
      </c>
      <c r="L21" s="217"/>
      <c r="M21" s="217"/>
      <c r="N21" s="217">
        <f>Q21-1</f>
        <v>2024</v>
      </c>
      <c r="O21" s="217"/>
      <c r="P21" s="217"/>
      <c r="Q21" s="217">
        <f>T21-1</f>
        <v>2025</v>
      </c>
      <c r="R21" s="217"/>
      <c r="S21" s="217"/>
      <c r="T21" s="217">
        <f>X2</f>
        <v>2026</v>
      </c>
      <c r="U21" s="217"/>
      <c r="V21" s="217"/>
    </row>
    <row r="22" spans="1:22" ht="18.45" customHeight="1" x14ac:dyDescent="0.25">
      <c r="A22" s="223" t="s">
        <v>17</v>
      </c>
      <c r="B22" s="224"/>
      <c r="C22" s="224"/>
      <c r="D22" s="224"/>
      <c r="E22" s="224"/>
      <c r="F22" s="224"/>
      <c r="G22" s="248"/>
      <c r="H22" s="220">
        <v>425019.15</v>
      </c>
      <c r="I22" s="221">
        <v>373432.17</v>
      </c>
      <c r="J22" s="222">
        <v>697745.74</v>
      </c>
      <c r="K22" s="220">
        <v>374857.64</v>
      </c>
      <c r="L22" s="221">
        <v>373432.17</v>
      </c>
      <c r="M22" s="222">
        <v>697745.74</v>
      </c>
      <c r="N22" s="220">
        <v>422804.16</v>
      </c>
      <c r="O22" s="221">
        <v>373432.17</v>
      </c>
      <c r="P22" s="222">
        <v>697745.74</v>
      </c>
      <c r="Q22" s="220">
        <v>496379.21</v>
      </c>
      <c r="R22" s="221">
        <v>373432.17</v>
      </c>
      <c r="S22" s="222">
        <v>697745.74</v>
      </c>
      <c r="T22" s="220">
        <v>619209.74</v>
      </c>
      <c r="U22" s="221">
        <v>373432.17</v>
      </c>
      <c r="V22" s="222">
        <v>697745.74</v>
      </c>
    </row>
    <row r="23" spans="1:22" ht="18.45" customHeight="1" x14ac:dyDescent="0.25">
      <c r="A23" s="223" t="s">
        <v>15</v>
      </c>
      <c r="B23" s="224"/>
      <c r="C23" s="224"/>
      <c r="D23" s="224"/>
      <c r="E23" s="224"/>
      <c r="F23" s="224"/>
      <c r="G23" s="248"/>
      <c r="H23" s="225">
        <v>7037276.4100000001</v>
      </c>
      <c r="I23" s="226">
        <v>12728583.199999999</v>
      </c>
      <c r="J23" s="227">
        <v>13240574.68</v>
      </c>
      <c r="K23" s="225">
        <v>8443527.8900000006</v>
      </c>
      <c r="L23" s="226">
        <v>12728583.199999999</v>
      </c>
      <c r="M23" s="227">
        <v>13240574.68</v>
      </c>
      <c r="N23" s="225">
        <v>8234575.4699999997</v>
      </c>
      <c r="O23" s="226">
        <v>12728583.199999999</v>
      </c>
      <c r="P23" s="227">
        <v>13240574.68</v>
      </c>
      <c r="Q23" s="225">
        <v>8572680.6199999992</v>
      </c>
      <c r="R23" s="226">
        <v>12728583.199999999</v>
      </c>
      <c r="S23" s="227">
        <v>13240574.68</v>
      </c>
      <c r="T23" s="225">
        <v>9056854.0199999996</v>
      </c>
      <c r="U23" s="226">
        <v>12728583.199999999</v>
      </c>
      <c r="V23" s="227">
        <v>13240574.68</v>
      </c>
    </row>
    <row r="24" spans="1:22" ht="18.45" customHeight="1" x14ac:dyDescent="0.25">
      <c r="A24" s="223" t="s">
        <v>16</v>
      </c>
      <c r="B24" s="224"/>
      <c r="C24" s="224"/>
      <c r="D24" s="224"/>
      <c r="E24" s="224"/>
      <c r="F24" s="224"/>
      <c r="G24" s="248"/>
      <c r="H24" s="225">
        <v>31274.83</v>
      </c>
      <c r="I24" s="226">
        <v>548784.99</v>
      </c>
      <c r="J24" s="227">
        <v>408005.67</v>
      </c>
      <c r="K24" s="225">
        <v>31274.83</v>
      </c>
      <c r="L24" s="226">
        <v>548784.99</v>
      </c>
      <c r="M24" s="227">
        <v>408005.67</v>
      </c>
      <c r="N24" s="225">
        <v>46174.83</v>
      </c>
      <c r="O24" s="226">
        <v>548784.99</v>
      </c>
      <c r="P24" s="227">
        <v>408005.67</v>
      </c>
      <c r="Q24" s="225">
        <v>47006.25</v>
      </c>
      <c r="R24" s="226">
        <v>548784.99</v>
      </c>
      <c r="S24" s="227">
        <v>408005.67</v>
      </c>
      <c r="T24" s="225">
        <v>100077.04</v>
      </c>
      <c r="U24" s="226">
        <v>548784.99</v>
      </c>
      <c r="V24" s="227">
        <v>408005.67</v>
      </c>
    </row>
    <row r="25" spans="1:22" ht="18.45" customHeight="1" thickBot="1" x14ac:dyDescent="0.3">
      <c r="A25" s="228" t="s">
        <v>3</v>
      </c>
      <c r="B25" s="229"/>
      <c r="C25" s="229"/>
      <c r="D25" s="229"/>
      <c r="E25" s="229"/>
      <c r="F25" s="229"/>
      <c r="G25" s="249"/>
      <c r="H25" s="230">
        <v>730000</v>
      </c>
      <c r="I25" s="231">
        <v>0</v>
      </c>
      <c r="J25" s="232">
        <v>0</v>
      </c>
      <c r="K25" s="230">
        <v>70000</v>
      </c>
      <c r="L25" s="231">
        <v>0</v>
      </c>
      <c r="M25" s="232">
        <v>0</v>
      </c>
      <c r="N25" s="230">
        <v>739700</v>
      </c>
      <c r="O25" s="231">
        <v>0</v>
      </c>
      <c r="P25" s="232">
        <v>0</v>
      </c>
      <c r="Q25" s="230">
        <v>849700</v>
      </c>
      <c r="R25" s="231">
        <v>0</v>
      </c>
      <c r="S25" s="232">
        <v>0</v>
      </c>
      <c r="T25" s="230">
        <v>932713.76</v>
      </c>
      <c r="U25" s="231">
        <v>0</v>
      </c>
      <c r="V25" s="232">
        <v>0</v>
      </c>
    </row>
    <row r="26" spans="1:22" ht="18.45" customHeight="1" thickBot="1" x14ac:dyDescent="0.3">
      <c r="A26" s="195" t="s">
        <v>67</v>
      </c>
      <c r="B26" s="196"/>
      <c r="C26" s="196"/>
      <c r="D26" s="196"/>
      <c r="E26" s="196"/>
      <c r="F26" s="196"/>
      <c r="G26" s="197"/>
      <c r="H26" s="233">
        <f>SUM(H22:H25)</f>
        <v>8223570.3900000006</v>
      </c>
      <c r="I26" s="234"/>
      <c r="J26" s="234"/>
      <c r="K26" s="233">
        <f>SUM(K22:K25)</f>
        <v>8919660.3600000013</v>
      </c>
      <c r="L26" s="234"/>
      <c r="M26" s="235"/>
      <c r="N26" s="234">
        <f>SUM(N22:N25)</f>
        <v>9443254.459999999</v>
      </c>
      <c r="O26" s="234"/>
      <c r="P26" s="234"/>
      <c r="Q26" s="233">
        <f>SUM(Q22:Q25)</f>
        <v>9965766.0800000001</v>
      </c>
      <c r="R26" s="234"/>
      <c r="S26" s="235"/>
      <c r="T26" s="233">
        <f>SUM(T22:T25)</f>
        <v>10708854.559999999</v>
      </c>
      <c r="U26" s="234"/>
      <c r="V26" s="235"/>
    </row>
    <row r="27" spans="1:22" ht="18.45" customHeight="1" x14ac:dyDescent="0.25">
      <c r="A27" s="223" t="s">
        <v>29</v>
      </c>
      <c r="B27" s="224"/>
      <c r="C27" s="224"/>
      <c r="D27" s="224"/>
      <c r="E27" s="224"/>
      <c r="F27" s="224"/>
      <c r="G27" s="248"/>
      <c r="H27" s="236">
        <v>122418.79</v>
      </c>
      <c r="I27" s="237">
        <v>6001218.2883333303</v>
      </c>
      <c r="J27" s="238">
        <v>5811470.0833333302</v>
      </c>
      <c r="K27" s="236">
        <v>600721.02</v>
      </c>
      <c r="L27" s="237">
        <v>6001218.2883333303</v>
      </c>
      <c r="M27" s="238">
        <v>5811470.0833333302</v>
      </c>
      <c r="N27" s="236">
        <v>321960.98</v>
      </c>
      <c r="O27" s="237">
        <v>6001218.2883333303</v>
      </c>
      <c r="P27" s="238">
        <v>5811470.0833333302</v>
      </c>
      <c r="Q27" s="236">
        <v>357984.28</v>
      </c>
      <c r="R27" s="237">
        <v>6001218.2883333303</v>
      </c>
      <c r="S27" s="238">
        <v>5811470.0833333302</v>
      </c>
      <c r="T27" s="236">
        <v>253923.93</v>
      </c>
      <c r="U27" s="237">
        <v>6001218.2883333303</v>
      </c>
      <c r="V27" s="238">
        <v>5811470.0833333302</v>
      </c>
    </row>
    <row r="28" spans="1:22" ht="18.45" customHeight="1" thickBot="1" x14ac:dyDescent="0.3">
      <c r="A28" s="228" t="s">
        <v>3</v>
      </c>
      <c r="B28" s="229"/>
      <c r="C28" s="229"/>
      <c r="D28" s="229"/>
      <c r="E28" s="229"/>
      <c r="F28" s="229"/>
      <c r="G28" s="249"/>
      <c r="H28" s="230">
        <v>0</v>
      </c>
      <c r="I28" s="231">
        <v>0</v>
      </c>
      <c r="J28" s="232">
        <v>0</v>
      </c>
      <c r="K28" s="230">
        <v>0</v>
      </c>
      <c r="L28" s="231">
        <v>0</v>
      </c>
      <c r="M28" s="232">
        <v>0</v>
      </c>
      <c r="N28" s="230">
        <v>0</v>
      </c>
      <c r="O28" s="231">
        <v>0</v>
      </c>
      <c r="P28" s="232">
        <v>0</v>
      </c>
      <c r="Q28" s="230">
        <v>0</v>
      </c>
      <c r="R28" s="231">
        <v>0</v>
      </c>
      <c r="S28" s="232">
        <v>0</v>
      </c>
      <c r="T28" s="230">
        <v>0</v>
      </c>
      <c r="U28" s="231">
        <v>0</v>
      </c>
      <c r="V28" s="232">
        <v>0</v>
      </c>
    </row>
    <row r="29" spans="1:22" ht="18.45" customHeight="1" thickBot="1" x14ac:dyDescent="0.3">
      <c r="A29" s="243" t="s">
        <v>68</v>
      </c>
      <c r="B29" s="244"/>
      <c r="C29" s="244"/>
      <c r="D29" s="244"/>
      <c r="E29" s="244"/>
      <c r="F29" s="244"/>
      <c r="G29" s="250"/>
      <c r="H29" s="245">
        <f>SUM(H26:H28)</f>
        <v>8345989.1800000006</v>
      </c>
      <c r="I29" s="246"/>
      <c r="J29" s="246"/>
      <c r="K29" s="245">
        <f>SUM(K26:K28)</f>
        <v>9520381.3800000008</v>
      </c>
      <c r="L29" s="246"/>
      <c r="M29" s="247"/>
      <c r="N29" s="246">
        <f>SUM(N26:N28)</f>
        <v>9765215.4399999995</v>
      </c>
      <c r="O29" s="246"/>
      <c r="P29" s="246"/>
      <c r="Q29" s="245">
        <f>SUM(Q26:Q28)</f>
        <v>10323750.359999999</v>
      </c>
      <c r="R29" s="246"/>
      <c r="S29" s="247"/>
      <c r="T29" s="245">
        <f>SUM(T26:T28)</f>
        <v>10962778.489999998</v>
      </c>
      <c r="U29" s="246"/>
      <c r="V29" s="247"/>
    </row>
    <row r="30" spans="1:22" ht="16.95" customHeight="1" x14ac:dyDescent="0.25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3.2" x14ac:dyDescent="0.25"/>
  <cols>
    <col min="1" max="7" width="5.33203125" customWidth="1"/>
    <col min="8" max="8" width="6.5546875" customWidth="1"/>
    <col min="9" max="19" width="5.33203125" customWidth="1"/>
    <col min="20" max="22" width="4.88671875" customWidth="1"/>
  </cols>
  <sheetData>
    <row r="1" spans="1:24" ht="12.75" customHeight="1" x14ac:dyDescent="0.25">
      <c r="A1" s="202" t="s">
        <v>39</v>
      </c>
      <c r="B1" s="159"/>
      <c r="C1" s="159"/>
      <c r="D1" s="159"/>
      <c r="E1" s="159"/>
      <c r="F1" s="159"/>
      <c r="G1" s="163" t="str">
        <f>Coordonnées!G1</f>
        <v>Administration communale de Somme-Leuze</v>
      </c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25"/>
      <c r="V1" s="125"/>
      <c r="W1" s="98" t="str">
        <f>Coordonnées!$U$1</f>
        <v>Code INS</v>
      </c>
      <c r="X1" s="135">
        <f>Coordonnées!$V$1</f>
        <v>91120</v>
      </c>
    </row>
    <row r="2" spans="1:24" x14ac:dyDescent="0.25">
      <c r="A2" s="160"/>
      <c r="B2" s="161"/>
      <c r="C2" s="161"/>
      <c r="D2" s="161"/>
      <c r="E2" s="161"/>
      <c r="F2" s="161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26"/>
      <c r="V2" s="126"/>
      <c r="W2" s="99" t="str">
        <f>Coordonnées!$U$2</f>
        <v>Exercice:</v>
      </c>
      <c r="X2" s="136">
        <f>Coordonnées!$V$2</f>
        <v>2026</v>
      </c>
    </row>
    <row r="3" spans="1:24" x14ac:dyDescent="0.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2" customHeight="1" x14ac:dyDescent="0.25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95" customHeight="1" x14ac:dyDescent="0.25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45" customHeight="1" x14ac:dyDescent="0.25">
      <c r="A6" s="13"/>
      <c r="B6" s="2"/>
      <c r="C6" s="2"/>
      <c r="D6" s="2"/>
      <c r="E6" s="2"/>
      <c r="H6" s="208" t="s">
        <v>43</v>
      </c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9"/>
      <c r="U6" s="209"/>
      <c r="V6" s="209"/>
    </row>
    <row r="7" spans="1:24" ht="18.45" customHeight="1" x14ac:dyDescent="0.25">
      <c r="A7" s="34"/>
      <c r="B7" s="35"/>
      <c r="C7" s="35"/>
      <c r="D7" s="35"/>
      <c r="E7" s="35"/>
      <c r="F7" s="35"/>
      <c r="G7" s="35"/>
      <c r="H7" s="210" t="str">
        <f>Coordonnées!$J$27</f>
        <v>Budget</v>
      </c>
      <c r="I7" s="210"/>
      <c r="J7" s="210"/>
      <c r="K7" s="210" t="str">
        <f>Coordonnées!$J$27</f>
        <v>Budget</v>
      </c>
      <c r="L7" s="210"/>
      <c r="M7" s="210"/>
      <c r="N7" s="210" t="str">
        <f>Coordonnées!$J$27</f>
        <v>Budget</v>
      </c>
      <c r="O7" s="210"/>
      <c r="P7" s="210"/>
      <c r="Q7" s="210" t="str">
        <f>Coordonnées!$J$27</f>
        <v>Budget</v>
      </c>
      <c r="R7" s="210"/>
      <c r="S7" s="210"/>
      <c r="T7" s="210" t="str">
        <f>Coordonnées!$J$27</f>
        <v>Budget</v>
      </c>
      <c r="U7" s="210"/>
      <c r="V7" s="210"/>
    </row>
    <row r="8" spans="1:24" ht="18.45" customHeight="1" x14ac:dyDescent="0.25">
      <c r="A8" s="34"/>
      <c r="B8" s="37"/>
      <c r="C8" s="35"/>
      <c r="D8" s="35"/>
      <c r="E8" s="35"/>
      <c r="F8" s="35"/>
      <c r="G8" s="35"/>
      <c r="H8" s="211" t="s">
        <v>100</v>
      </c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3"/>
      <c r="U8" s="213"/>
      <c r="V8" s="214"/>
    </row>
    <row r="9" spans="1:24" ht="18.45" customHeight="1" x14ac:dyDescent="0.25">
      <c r="A9" s="215" t="s">
        <v>2</v>
      </c>
      <c r="B9" s="216"/>
      <c r="C9" s="215"/>
      <c r="D9" s="215"/>
      <c r="E9" s="215"/>
      <c r="F9" s="215"/>
      <c r="G9" s="215"/>
      <c r="H9" s="217">
        <f>K9-1</f>
        <v>2022</v>
      </c>
      <c r="I9" s="217"/>
      <c r="J9" s="217"/>
      <c r="K9" s="217">
        <f>N9-1</f>
        <v>2023</v>
      </c>
      <c r="L9" s="217"/>
      <c r="M9" s="217"/>
      <c r="N9" s="217">
        <f>Q9-1</f>
        <v>2024</v>
      </c>
      <c r="O9" s="217"/>
      <c r="P9" s="217"/>
      <c r="Q9" s="217">
        <f>T9-1</f>
        <v>2025</v>
      </c>
      <c r="R9" s="217"/>
      <c r="S9" s="217"/>
      <c r="T9" s="217">
        <f>X2</f>
        <v>2026</v>
      </c>
      <c r="U9" s="217"/>
      <c r="V9" s="217"/>
    </row>
    <row r="10" spans="1:24" ht="18.45" customHeight="1" x14ac:dyDescent="0.25">
      <c r="A10" s="218" t="s">
        <v>15</v>
      </c>
      <c r="B10" s="219"/>
      <c r="C10" s="219"/>
      <c r="D10" s="219"/>
      <c r="E10" s="219"/>
      <c r="F10" s="219"/>
      <c r="G10" s="219"/>
      <c r="H10" s="220">
        <v>0</v>
      </c>
      <c r="I10" s="221">
        <v>5512664.2599999998</v>
      </c>
      <c r="J10" s="222">
        <v>5512664.2599999998</v>
      </c>
      <c r="K10" s="220">
        <v>0</v>
      </c>
      <c r="L10" s="221">
        <v>5512664.2599999998</v>
      </c>
      <c r="M10" s="222">
        <v>5512664.2599999998</v>
      </c>
      <c r="N10" s="220">
        <v>0</v>
      </c>
      <c r="O10" s="221">
        <v>5512664.2599999998</v>
      </c>
      <c r="P10" s="222">
        <v>5512664.2599999998</v>
      </c>
      <c r="Q10" s="220">
        <v>0</v>
      </c>
      <c r="R10" s="221">
        <v>5512664.2599999998</v>
      </c>
      <c r="S10" s="222">
        <v>5512664.2599999998</v>
      </c>
      <c r="T10" s="220">
        <v>35000</v>
      </c>
      <c r="U10" s="221">
        <v>5512664.2599999998</v>
      </c>
      <c r="V10" s="222">
        <v>5512664.2599999998</v>
      </c>
    </row>
    <row r="11" spans="1:24" ht="18.45" customHeight="1" x14ac:dyDescent="0.25">
      <c r="A11" s="223" t="s">
        <v>44</v>
      </c>
      <c r="B11" s="224"/>
      <c r="C11" s="224"/>
      <c r="D11" s="224"/>
      <c r="E11" s="224"/>
      <c r="F11" s="224"/>
      <c r="G11" s="224"/>
      <c r="H11" s="225">
        <v>2437820</v>
      </c>
      <c r="I11" s="226">
        <v>2726342.74</v>
      </c>
      <c r="J11" s="227">
        <v>2726342.74</v>
      </c>
      <c r="K11" s="225">
        <v>2163480</v>
      </c>
      <c r="L11" s="226">
        <v>2726342.74</v>
      </c>
      <c r="M11" s="227">
        <v>2726342.74</v>
      </c>
      <c r="N11" s="225">
        <v>10105357.560000001</v>
      </c>
      <c r="O11" s="226">
        <v>2726342.74</v>
      </c>
      <c r="P11" s="227">
        <v>2726342.74</v>
      </c>
      <c r="Q11" s="225">
        <v>1715934</v>
      </c>
      <c r="R11" s="226">
        <v>2726342.74</v>
      </c>
      <c r="S11" s="227">
        <v>2726342.74</v>
      </c>
      <c r="T11" s="225">
        <v>2653600</v>
      </c>
      <c r="U11" s="226">
        <v>2726342.74</v>
      </c>
      <c r="V11" s="227">
        <v>2726342.74</v>
      </c>
    </row>
    <row r="12" spans="1:24" ht="18.45" customHeight="1" x14ac:dyDescent="0.25">
      <c r="A12" s="223" t="s">
        <v>16</v>
      </c>
      <c r="B12" s="224"/>
      <c r="C12" s="224"/>
      <c r="D12" s="224"/>
      <c r="E12" s="224"/>
      <c r="F12" s="224"/>
      <c r="G12" s="224"/>
      <c r="H12" s="225">
        <v>23118.61</v>
      </c>
      <c r="I12" s="226">
        <v>4264832.04</v>
      </c>
      <c r="J12" s="227">
        <v>4264832.04</v>
      </c>
      <c r="K12" s="225">
        <v>27548.51</v>
      </c>
      <c r="L12" s="226">
        <v>4264832.04</v>
      </c>
      <c r="M12" s="227">
        <v>4264832.04</v>
      </c>
      <c r="N12" s="225">
        <v>23118.61</v>
      </c>
      <c r="O12" s="226">
        <v>4264832.04</v>
      </c>
      <c r="P12" s="227">
        <v>4264832.04</v>
      </c>
      <c r="Q12" s="225">
        <v>30466.35</v>
      </c>
      <c r="R12" s="226">
        <v>4264832.04</v>
      </c>
      <c r="S12" s="227">
        <v>4264832.04</v>
      </c>
      <c r="T12" s="225">
        <v>95466.37</v>
      </c>
      <c r="U12" s="226">
        <v>4264832.04</v>
      </c>
      <c r="V12" s="227">
        <v>4264832.04</v>
      </c>
    </row>
    <row r="13" spans="1:24" ht="18.45" customHeight="1" x14ac:dyDescent="0.25">
      <c r="A13" s="223" t="s">
        <v>3</v>
      </c>
      <c r="B13" s="224"/>
      <c r="C13" s="224"/>
      <c r="D13" s="224"/>
      <c r="E13" s="224"/>
      <c r="F13" s="224"/>
      <c r="G13" s="224"/>
      <c r="H13" s="225">
        <v>0</v>
      </c>
      <c r="I13" s="226">
        <v>41563.69</v>
      </c>
      <c r="J13" s="227">
        <v>41563.69</v>
      </c>
      <c r="K13" s="225">
        <v>0</v>
      </c>
      <c r="L13" s="226">
        <v>41563.69</v>
      </c>
      <c r="M13" s="227">
        <v>41563.69</v>
      </c>
      <c r="N13" s="225">
        <v>0</v>
      </c>
      <c r="O13" s="226">
        <v>41563.69</v>
      </c>
      <c r="P13" s="227">
        <v>41563.69</v>
      </c>
      <c r="Q13" s="225">
        <v>0</v>
      </c>
      <c r="R13" s="226">
        <v>41563.69</v>
      </c>
      <c r="S13" s="227">
        <v>41563.69</v>
      </c>
      <c r="T13" s="225">
        <v>0</v>
      </c>
      <c r="U13" s="226">
        <v>41563.69</v>
      </c>
      <c r="V13" s="227">
        <v>41563.69</v>
      </c>
    </row>
    <row r="14" spans="1:24" ht="18.45" customHeight="1" thickBot="1" x14ac:dyDescent="0.3">
      <c r="A14" s="228"/>
      <c r="B14" s="229"/>
      <c r="C14" s="229"/>
      <c r="D14" s="229"/>
      <c r="E14" s="229"/>
      <c r="F14" s="229"/>
      <c r="G14" s="229"/>
      <c r="H14" s="230">
        <v>0</v>
      </c>
      <c r="I14" s="231">
        <v>0</v>
      </c>
      <c r="J14" s="232">
        <v>0</v>
      </c>
      <c r="K14" s="230">
        <v>0</v>
      </c>
      <c r="L14" s="231">
        <v>0</v>
      </c>
      <c r="M14" s="232">
        <v>0</v>
      </c>
      <c r="N14" s="230">
        <v>0</v>
      </c>
      <c r="O14" s="231">
        <v>0</v>
      </c>
      <c r="P14" s="232">
        <v>0</v>
      </c>
      <c r="Q14" s="230">
        <v>0</v>
      </c>
      <c r="R14" s="231">
        <v>0</v>
      </c>
      <c r="S14" s="232">
        <v>0</v>
      </c>
      <c r="T14" s="230">
        <v>0</v>
      </c>
      <c r="U14" s="231">
        <v>0</v>
      </c>
      <c r="V14" s="232">
        <v>0</v>
      </c>
    </row>
    <row r="15" spans="1:24" ht="18.45" customHeight="1" thickBot="1" x14ac:dyDescent="0.3">
      <c r="A15" s="195" t="s">
        <v>67</v>
      </c>
      <c r="B15" s="196"/>
      <c r="C15" s="196"/>
      <c r="D15" s="196"/>
      <c r="E15" s="196"/>
      <c r="F15" s="196"/>
      <c r="G15" s="196"/>
      <c r="H15" s="233">
        <f>SUM(H10:H14)</f>
        <v>2460938.61</v>
      </c>
      <c r="I15" s="234"/>
      <c r="J15" s="235"/>
      <c r="K15" s="234">
        <f>SUM(K10:K14)</f>
        <v>2191028.5099999998</v>
      </c>
      <c r="L15" s="234"/>
      <c r="M15" s="234"/>
      <c r="N15" s="233">
        <f>SUM(N10:N14)</f>
        <v>10128476.17</v>
      </c>
      <c r="O15" s="234"/>
      <c r="P15" s="235"/>
      <c r="Q15" s="234">
        <f>SUM(Q10:Q14)</f>
        <v>1746400.35</v>
      </c>
      <c r="R15" s="234"/>
      <c r="S15" s="235"/>
      <c r="T15" s="234">
        <f>SUM(T10:T14)</f>
        <v>2784066.37</v>
      </c>
      <c r="U15" s="234"/>
      <c r="V15" s="235"/>
    </row>
    <row r="16" spans="1:24" ht="18.45" customHeight="1" x14ac:dyDescent="0.25">
      <c r="A16" s="223" t="s">
        <v>29</v>
      </c>
      <c r="B16" s="224"/>
      <c r="C16" s="224"/>
      <c r="D16" s="224"/>
      <c r="E16" s="224"/>
      <c r="F16" s="224"/>
      <c r="G16" s="224"/>
      <c r="H16" s="236">
        <v>7715.23</v>
      </c>
      <c r="I16" s="237">
        <v>1521059.02</v>
      </c>
      <c r="J16" s="238">
        <v>2351270.66</v>
      </c>
      <c r="K16" s="236">
        <v>5.59</v>
      </c>
      <c r="L16" s="237">
        <v>1659060.83</v>
      </c>
      <c r="M16" s="238">
        <v>1521059.02</v>
      </c>
      <c r="N16" s="236">
        <v>7000</v>
      </c>
      <c r="O16" s="237">
        <v>2230351.92</v>
      </c>
      <c r="P16" s="238">
        <v>1659060.83</v>
      </c>
      <c r="Q16" s="236">
        <v>10000</v>
      </c>
      <c r="R16" s="237">
        <v>2351270.66</v>
      </c>
      <c r="S16" s="238">
        <v>2230351.92</v>
      </c>
      <c r="T16" s="236">
        <v>0</v>
      </c>
      <c r="U16" s="237">
        <v>2351270.66</v>
      </c>
      <c r="V16" s="238">
        <v>2230351.92</v>
      </c>
    </row>
    <row r="17" spans="1:22" ht="18.45" customHeight="1" thickBot="1" x14ac:dyDescent="0.3">
      <c r="A17" s="228" t="s">
        <v>3</v>
      </c>
      <c r="B17" s="229"/>
      <c r="C17" s="229"/>
      <c r="D17" s="229"/>
      <c r="E17" s="229"/>
      <c r="F17" s="229"/>
      <c r="G17" s="229"/>
      <c r="H17" s="230">
        <v>8000</v>
      </c>
      <c r="I17" s="231">
        <v>1192323.53</v>
      </c>
      <c r="J17" s="232">
        <v>824300.6</v>
      </c>
      <c r="K17" s="230">
        <v>0</v>
      </c>
      <c r="L17" s="231">
        <v>4295659.8600000003</v>
      </c>
      <c r="M17" s="232">
        <v>1192323.53</v>
      </c>
      <c r="N17" s="230">
        <v>30000</v>
      </c>
      <c r="O17" s="231">
        <v>1045347.08</v>
      </c>
      <c r="P17" s="232">
        <v>4295659.8600000003</v>
      </c>
      <c r="Q17" s="230">
        <v>0</v>
      </c>
      <c r="R17" s="231">
        <v>824300.6</v>
      </c>
      <c r="S17" s="232">
        <v>1045347.08</v>
      </c>
      <c r="T17" s="230">
        <v>0</v>
      </c>
      <c r="U17" s="231">
        <v>824300.6</v>
      </c>
      <c r="V17" s="232">
        <v>1045347.08</v>
      </c>
    </row>
    <row r="18" spans="1:22" ht="18.45" customHeight="1" thickBot="1" x14ac:dyDescent="0.3">
      <c r="A18" s="243" t="s">
        <v>68</v>
      </c>
      <c r="B18" s="244"/>
      <c r="C18" s="244"/>
      <c r="D18" s="244"/>
      <c r="E18" s="244"/>
      <c r="F18" s="244"/>
      <c r="G18" s="244"/>
      <c r="H18" s="245">
        <f>SUM(H15:H17)</f>
        <v>2476653.84</v>
      </c>
      <c r="I18" s="246"/>
      <c r="J18" s="247"/>
      <c r="K18" s="246">
        <f>SUM(K15:K17)</f>
        <v>2191034.0999999996</v>
      </c>
      <c r="L18" s="246"/>
      <c r="M18" s="246"/>
      <c r="N18" s="245">
        <f>SUM(N15:N17)</f>
        <v>10165476.17</v>
      </c>
      <c r="O18" s="246"/>
      <c r="P18" s="247"/>
      <c r="Q18" s="245">
        <f>SUM(Q15:Q17)</f>
        <v>1756400.35</v>
      </c>
      <c r="R18" s="246"/>
      <c r="S18" s="247"/>
      <c r="T18" s="245">
        <f>SUM(T15:T17)</f>
        <v>2784066.37</v>
      </c>
      <c r="U18" s="246"/>
      <c r="V18" s="247"/>
    </row>
    <row r="19" spans="1:22" s="55" customFormat="1" ht="28.2" customHeight="1" x14ac:dyDescent="0.25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45" customHeight="1" x14ac:dyDescent="0.25">
      <c r="A20" s="34"/>
      <c r="B20" s="35"/>
      <c r="C20" s="35"/>
      <c r="D20" s="35"/>
      <c r="E20" s="35"/>
      <c r="F20" s="35"/>
      <c r="G20" s="35"/>
      <c r="H20" s="239" t="s">
        <v>101</v>
      </c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1"/>
      <c r="U20" s="241"/>
      <c r="V20" s="242"/>
    </row>
    <row r="21" spans="1:22" ht="18.45" customHeight="1" x14ac:dyDescent="0.25">
      <c r="A21" s="215" t="s">
        <v>2</v>
      </c>
      <c r="B21" s="215"/>
      <c r="C21" s="215"/>
      <c r="D21" s="215"/>
      <c r="E21" s="215"/>
      <c r="F21" s="215"/>
      <c r="G21" s="215"/>
      <c r="H21" s="217">
        <f>K21-1</f>
        <v>2022</v>
      </c>
      <c r="I21" s="217"/>
      <c r="J21" s="217"/>
      <c r="K21" s="217">
        <f>N21-1</f>
        <v>2023</v>
      </c>
      <c r="L21" s="217"/>
      <c r="M21" s="217"/>
      <c r="N21" s="217">
        <f>Q21-1</f>
        <v>2024</v>
      </c>
      <c r="O21" s="217"/>
      <c r="P21" s="217"/>
      <c r="Q21" s="217">
        <f>T21-1</f>
        <v>2025</v>
      </c>
      <c r="R21" s="217"/>
      <c r="S21" s="217"/>
      <c r="T21" s="217">
        <f>X2</f>
        <v>2026</v>
      </c>
      <c r="U21" s="217"/>
      <c r="V21" s="217"/>
    </row>
    <row r="22" spans="1:22" ht="18.45" customHeight="1" x14ac:dyDescent="0.25">
      <c r="A22" s="218" t="s">
        <v>15</v>
      </c>
      <c r="B22" s="219"/>
      <c r="C22" s="219"/>
      <c r="D22" s="219"/>
      <c r="E22" s="219"/>
      <c r="F22" s="219"/>
      <c r="G22" s="219"/>
      <c r="H22" s="220">
        <v>1278000</v>
      </c>
      <c r="I22" s="221">
        <v>373432.17</v>
      </c>
      <c r="J22" s="222">
        <v>697745.74</v>
      </c>
      <c r="K22" s="220">
        <v>881880</v>
      </c>
      <c r="L22" s="221">
        <v>365967.42</v>
      </c>
      <c r="M22" s="222">
        <v>373432.17</v>
      </c>
      <c r="N22" s="220">
        <v>5358270.55</v>
      </c>
      <c r="O22" s="221">
        <v>414709.37</v>
      </c>
      <c r="P22" s="222">
        <v>365967.42</v>
      </c>
      <c r="Q22" s="220">
        <v>11000</v>
      </c>
      <c r="R22" s="221">
        <v>697745.74</v>
      </c>
      <c r="S22" s="222">
        <v>414709.37</v>
      </c>
      <c r="T22" s="220">
        <v>770000</v>
      </c>
      <c r="U22" s="221">
        <v>557211.56000000006</v>
      </c>
      <c r="V22" s="222">
        <v>577850.16</v>
      </c>
    </row>
    <row r="23" spans="1:22" ht="18.45" customHeight="1" x14ac:dyDescent="0.25">
      <c r="A23" s="223" t="s">
        <v>44</v>
      </c>
      <c r="B23" s="224"/>
      <c r="C23" s="224"/>
      <c r="D23" s="224"/>
      <c r="E23" s="224"/>
      <c r="F23" s="224"/>
      <c r="G23" s="224"/>
      <c r="H23" s="225">
        <v>8000</v>
      </c>
      <c r="I23" s="226">
        <v>12728583.199999999</v>
      </c>
      <c r="J23" s="227">
        <v>13240574.68</v>
      </c>
      <c r="K23" s="225">
        <v>0</v>
      </c>
      <c r="L23" s="226">
        <v>12120371.99</v>
      </c>
      <c r="M23" s="227">
        <v>12728583.199999999</v>
      </c>
      <c r="N23" s="225">
        <v>30000</v>
      </c>
      <c r="O23" s="226">
        <v>12941517.73</v>
      </c>
      <c r="P23" s="227">
        <v>12120371.99</v>
      </c>
      <c r="Q23" s="225">
        <v>0</v>
      </c>
      <c r="R23" s="226">
        <v>13240574.68</v>
      </c>
      <c r="S23" s="227">
        <v>12941517.73</v>
      </c>
      <c r="T23" s="225">
        <v>0</v>
      </c>
      <c r="U23" s="226">
        <v>13289626.9983333</v>
      </c>
      <c r="V23" s="227">
        <v>13396094.2633333</v>
      </c>
    </row>
    <row r="24" spans="1:22" ht="18.45" customHeight="1" x14ac:dyDescent="0.25">
      <c r="A24" s="223" t="s">
        <v>16</v>
      </c>
      <c r="B24" s="224"/>
      <c r="C24" s="224"/>
      <c r="D24" s="224"/>
      <c r="E24" s="224"/>
      <c r="F24" s="224"/>
      <c r="G24" s="224"/>
      <c r="H24" s="225">
        <v>1140653.8400000001</v>
      </c>
      <c r="I24" s="226">
        <v>548784.99</v>
      </c>
      <c r="J24" s="227">
        <v>408005.67</v>
      </c>
      <c r="K24" s="225">
        <v>1208118.6100000001</v>
      </c>
      <c r="L24" s="226">
        <v>536819.05000000005</v>
      </c>
      <c r="M24" s="227">
        <v>548784.99</v>
      </c>
      <c r="N24" s="225">
        <v>4089431.33</v>
      </c>
      <c r="O24" s="226">
        <v>344975.81</v>
      </c>
      <c r="P24" s="227">
        <v>536819.05000000005</v>
      </c>
      <c r="Q24" s="225">
        <v>1697300.35</v>
      </c>
      <c r="R24" s="226">
        <v>408005.67</v>
      </c>
      <c r="S24" s="227">
        <v>344975.81</v>
      </c>
      <c r="T24" s="225">
        <v>1991066.37</v>
      </c>
      <c r="U24" s="226">
        <v>128208.38666666699</v>
      </c>
      <c r="V24" s="227">
        <v>26303.796666666702</v>
      </c>
    </row>
    <row r="25" spans="1:22" ht="18.45" customHeight="1" thickBot="1" x14ac:dyDescent="0.3">
      <c r="A25" s="223" t="s">
        <v>3</v>
      </c>
      <c r="B25" s="224"/>
      <c r="C25" s="224"/>
      <c r="D25" s="224"/>
      <c r="E25" s="224"/>
      <c r="F25" s="224"/>
      <c r="G25" s="224"/>
      <c r="H25" s="230">
        <v>0</v>
      </c>
      <c r="I25" s="231">
        <v>0</v>
      </c>
      <c r="J25" s="232">
        <v>0</v>
      </c>
      <c r="K25" s="230">
        <v>0</v>
      </c>
      <c r="L25" s="231">
        <v>0</v>
      </c>
      <c r="M25" s="232">
        <v>0</v>
      </c>
      <c r="N25" s="230">
        <v>0</v>
      </c>
      <c r="O25" s="231">
        <v>0</v>
      </c>
      <c r="P25" s="232">
        <v>0</v>
      </c>
      <c r="Q25" s="230">
        <v>0</v>
      </c>
      <c r="R25" s="231">
        <v>0</v>
      </c>
      <c r="S25" s="232">
        <v>0</v>
      </c>
      <c r="T25" s="230">
        <v>0</v>
      </c>
      <c r="U25" s="231">
        <v>0</v>
      </c>
      <c r="V25" s="232">
        <v>0</v>
      </c>
    </row>
    <row r="26" spans="1:22" ht="18.45" customHeight="1" thickBot="1" x14ac:dyDescent="0.3">
      <c r="A26" s="195" t="s">
        <v>67</v>
      </c>
      <c r="B26" s="196"/>
      <c r="C26" s="196"/>
      <c r="D26" s="196"/>
      <c r="E26" s="196"/>
      <c r="F26" s="196"/>
      <c r="G26" s="197"/>
      <c r="H26" s="233">
        <f>SUM(H22:H25)</f>
        <v>2426653.84</v>
      </c>
      <c r="I26" s="234"/>
      <c r="J26" s="234"/>
      <c r="K26" s="233">
        <f>SUM(K22:K25)</f>
        <v>2089998.61</v>
      </c>
      <c r="L26" s="234"/>
      <c r="M26" s="235"/>
      <c r="N26" s="234">
        <f>SUM(N22:N25)</f>
        <v>9477701.879999999</v>
      </c>
      <c r="O26" s="234"/>
      <c r="P26" s="234"/>
      <c r="Q26" s="233">
        <f>SUM(Q22:Q25)</f>
        <v>1708300.35</v>
      </c>
      <c r="R26" s="234"/>
      <c r="S26" s="235"/>
      <c r="T26" s="233">
        <f>SUM(T22:T25)</f>
        <v>2761066.37</v>
      </c>
      <c r="U26" s="234"/>
      <c r="V26" s="235"/>
    </row>
    <row r="27" spans="1:22" ht="18.45" customHeight="1" x14ac:dyDescent="0.25">
      <c r="A27" s="223" t="s">
        <v>29</v>
      </c>
      <c r="B27" s="224"/>
      <c r="C27" s="224"/>
      <c r="D27" s="224"/>
      <c r="E27" s="224"/>
      <c r="F27" s="224"/>
      <c r="G27" s="248"/>
      <c r="H27" s="236">
        <v>0</v>
      </c>
      <c r="I27" s="237"/>
      <c r="J27" s="238"/>
      <c r="K27" s="236">
        <v>0</v>
      </c>
      <c r="L27" s="237">
        <v>10122961.629999999</v>
      </c>
      <c r="M27" s="238">
        <v>6628334.5600000005</v>
      </c>
      <c r="N27" s="236">
        <v>0</v>
      </c>
      <c r="O27" s="237">
        <v>6248838.1500000004</v>
      </c>
      <c r="P27" s="238">
        <v>10122961.629999999</v>
      </c>
      <c r="Q27" s="236">
        <v>0</v>
      </c>
      <c r="R27" s="237">
        <v>6834216</v>
      </c>
      <c r="S27" s="238">
        <v>6248838.1500000004</v>
      </c>
      <c r="T27" s="236">
        <v>0</v>
      </c>
      <c r="U27" s="237">
        <v>6001218.2883333303</v>
      </c>
      <c r="V27" s="238">
        <v>5811470.0833333302</v>
      </c>
    </row>
    <row r="28" spans="1:22" ht="18.45" customHeight="1" thickBot="1" x14ac:dyDescent="0.3">
      <c r="A28" s="228" t="s">
        <v>3</v>
      </c>
      <c r="B28" s="229"/>
      <c r="C28" s="229"/>
      <c r="D28" s="229"/>
      <c r="E28" s="229"/>
      <c r="F28" s="229"/>
      <c r="G28" s="249"/>
      <c r="H28" s="230">
        <v>50000</v>
      </c>
      <c r="I28" s="231">
        <v>0</v>
      </c>
      <c r="J28" s="232">
        <v>0</v>
      </c>
      <c r="K28" s="230">
        <v>101035.49</v>
      </c>
      <c r="L28" s="231">
        <v>0</v>
      </c>
      <c r="M28" s="232">
        <v>0</v>
      </c>
      <c r="N28" s="230">
        <v>687774.29</v>
      </c>
      <c r="O28" s="231">
        <v>0</v>
      </c>
      <c r="P28" s="232">
        <v>0</v>
      </c>
      <c r="Q28" s="230">
        <v>48100</v>
      </c>
      <c r="R28" s="231">
        <v>0</v>
      </c>
      <c r="S28" s="232">
        <v>0</v>
      </c>
      <c r="T28" s="230">
        <v>23000</v>
      </c>
      <c r="U28" s="231">
        <v>0</v>
      </c>
      <c r="V28" s="232">
        <v>0</v>
      </c>
    </row>
    <row r="29" spans="1:22" ht="18.45" customHeight="1" thickBot="1" x14ac:dyDescent="0.3">
      <c r="A29" s="243" t="s">
        <v>68</v>
      </c>
      <c r="B29" s="244"/>
      <c r="C29" s="244"/>
      <c r="D29" s="244"/>
      <c r="E29" s="244"/>
      <c r="F29" s="244"/>
      <c r="G29" s="250"/>
      <c r="H29" s="245">
        <f>SUM(H26:H28)</f>
        <v>2476653.84</v>
      </c>
      <c r="I29" s="246"/>
      <c r="J29" s="246"/>
      <c r="K29" s="245">
        <f>SUM(K26:K28)</f>
        <v>2191034.1</v>
      </c>
      <c r="L29" s="246"/>
      <c r="M29" s="247"/>
      <c r="N29" s="246">
        <f>SUM(N26:N28)</f>
        <v>10165476.169999998</v>
      </c>
      <c r="O29" s="246"/>
      <c r="P29" s="246"/>
      <c r="Q29" s="245">
        <f>SUM(Q26:Q28)</f>
        <v>1756400.35</v>
      </c>
      <c r="R29" s="246"/>
      <c r="S29" s="247"/>
      <c r="T29" s="245">
        <f>SUM(T26:T28)</f>
        <v>2784066.37</v>
      </c>
      <c r="U29" s="246"/>
      <c r="V29" s="247"/>
    </row>
    <row r="30" spans="1:22" ht="16.95" customHeight="1" x14ac:dyDescent="0.25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95" customHeight="1" x14ac:dyDescent="0.25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3.2" x14ac:dyDescent="0.25"/>
  <cols>
    <col min="1" max="1" width="16.5546875" customWidth="1"/>
    <col min="2" max="4" width="5.33203125" customWidth="1"/>
    <col min="5" max="9" width="19.33203125" customWidth="1"/>
  </cols>
  <sheetData>
    <row r="1" spans="1:10" ht="13.2" customHeight="1" x14ac:dyDescent="0.25">
      <c r="A1" s="202" t="str">
        <f>Coordonnées!A1</f>
        <v>Synthèse du Budget</v>
      </c>
      <c r="B1" s="159"/>
      <c r="C1" s="159"/>
      <c r="D1" s="159"/>
      <c r="E1" s="163" t="str">
        <f>Coordonnées!G1</f>
        <v>Administration communale de Somme-Leuze</v>
      </c>
      <c r="F1" s="163"/>
      <c r="G1" s="163"/>
      <c r="H1" s="163"/>
      <c r="I1" s="98" t="str">
        <f>Coordonnées!$U$1</f>
        <v>Code INS</v>
      </c>
      <c r="J1" s="135">
        <f>Coordonnées!$V$1</f>
        <v>91120</v>
      </c>
    </row>
    <row r="2" spans="1:10" ht="16.2" customHeight="1" x14ac:dyDescent="0.25">
      <c r="A2" s="160"/>
      <c r="B2" s="161"/>
      <c r="C2" s="161"/>
      <c r="D2" s="161"/>
      <c r="E2" s="164"/>
      <c r="F2" s="164"/>
      <c r="G2" s="164"/>
      <c r="H2" s="164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5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2" customHeight="1" x14ac:dyDescent="0.25">
      <c r="A4" s="16"/>
      <c r="B4" s="15"/>
      <c r="C4" s="15"/>
      <c r="D4" s="15"/>
      <c r="E4" s="265" t="s">
        <v>45</v>
      </c>
      <c r="F4" s="266"/>
      <c r="G4" s="266"/>
      <c r="H4" s="266"/>
      <c r="I4" s="266"/>
    </row>
    <row r="5" spans="1:10" ht="17.7" customHeight="1" x14ac:dyDescent="0.25">
      <c r="A5" s="14"/>
      <c r="E5" s="257" t="s">
        <v>69</v>
      </c>
      <c r="F5" s="258"/>
      <c r="G5" s="258"/>
      <c r="H5" s="258"/>
      <c r="I5" s="258"/>
    </row>
    <row r="6" spans="1:10" ht="17.7" customHeight="1" x14ac:dyDescent="0.25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 x14ac:dyDescent="0.25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5">
      <c r="A8" s="262" t="s">
        <v>35</v>
      </c>
      <c r="B8" s="263"/>
      <c r="C8" s="263"/>
      <c r="D8" s="264"/>
      <c r="E8" s="154">
        <v>57400</v>
      </c>
      <c r="F8" s="154">
        <v>46850</v>
      </c>
      <c r="G8" s="154">
        <v>54350</v>
      </c>
      <c r="H8" s="154">
        <v>249586.5</v>
      </c>
      <c r="I8" s="154">
        <v>228626.88</v>
      </c>
    </row>
    <row r="9" spans="1:10" ht="30" customHeight="1" x14ac:dyDescent="0.25">
      <c r="A9" s="259" t="s">
        <v>18</v>
      </c>
      <c r="B9" s="260"/>
      <c r="C9" s="260"/>
      <c r="D9" s="261"/>
      <c r="E9" s="154">
        <v>2165845.19</v>
      </c>
      <c r="F9" s="154">
        <v>2412233.08</v>
      </c>
      <c r="G9" s="154">
        <v>2506980.81</v>
      </c>
      <c r="H9" s="154">
        <v>2612974.2200000002</v>
      </c>
      <c r="I9" s="154">
        <v>2862208.22</v>
      </c>
    </row>
    <row r="10" spans="1:10" ht="30" customHeight="1" x14ac:dyDescent="0.25">
      <c r="A10" s="259" t="s">
        <v>19</v>
      </c>
      <c r="B10" s="260"/>
      <c r="C10" s="260"/>
      <c r="D10" s="261"/>
      <c r="E10" s="154">
        <v>675896.27</v>
      </c>
      <c r="F10" s="154">
        <v>683782.61</v>
      </c>
      <c r="G10" s="154">
        <v>728426.09</v>
      </c>
      <c r="H10" s="154">
        <v>792527.7</v>
      </c>
      <c r="I10" s="154">
        <v>785260.87</v>
      </c>
    </row>
    <row r="11" spans="1:10" ht="30" customHeight="1" x14ac:dyDescent="0.25">
      <c r="A11" s="259" t="s">
        <v>20</v>
      </c>
      <c r="B11" s="260"/>
      <c r="C11" s="260"/>
      <c r="D11" s="261"/>
      <c r="E11" s="154">
        <v>2017458.83</v>
      </c>
      <c r="F11" s="154">
        <v>2106867.08</v>
      </c>
      <c r="G11" s="154">
        <v>2149101.96</v>
      </c>
      <c r="H11" s="154">
        <v>2141724.4500000002</v>
      </c>
      <c r="I11" s="154">
        <v>2354819.86</v>
      </c>
    </row>
    <row r="12" spans="1:10" ht="30" customHeight="1" x14ac:dyDescent="0.25">
      <c r="A12" s="259" t="s">
        <v>28</v>
      </c>
      <c r="B12" s="260"/>
      <c r="C12" s="260"/>
      <c r="D12" s="261"/>
      <c r="E12" s="154">
        <v>51600.92</v>
      </c>
      <c r="F12" s="154">
        <v>54308.2</v>
      </c>
      <c r="G12" s="154">
        <v>58544.02</v>
      </c>
      <c r="H12" s="154">
        <v>53088.32</v>
      </c>
      <c r="I12" s="154">
        <v>52543.42</v>
      </c>
    </row>
    <row r="13" spans="1:10" ht="30" customHeight="1" x14ac:dyDescent="0.25">
      <c r="A13" s="259" t="s">
        <v>21</v>
      </c>
      <c r="B13" s="260"/>
      <c r="C13" s="260"/>
      <c r="D13" s="261"/>
      <c r="E13" s="154">
        <v>15280</v>
      </c>
      <c r="F13" s="154">
        <v>16930</v>
      </c>
      <c r="G13" s="154">
        <v>16930</v>
      </c>
      <c r="H13" s="154">
        <v>18430</v>
      </c>
      <c r="I13" s="154">
        <v>18430</v>
      </c>
    </row>
    <row r="14" spans="1:10" ht="30" customHeight="1" x14ac:dyDescent="0.25">
      <c r="A14" s="259" t="s">
        <v>22</v>
      </c>
      <c r="B14" s="260"/>
      <c r="C14" s="260"/>
      <c r="D14" s="261"/>
      <c r="E14" s="154">
        <v>947018.52</v>
      </c>
      <c r="F14" s="154">
        <v>1046141.8</v>
      </c>
      <c r="G14" s="154">
        <v>1185585.76</v>
      </c>
      <c r="H14" s="154">
        <v>1152743.28</v>
      </c>
      <c r="I14" s="154">
        <v>1225727.54</v>
      </c>
    </row>
    <row r="15" spans="1:10" ht="30" customHeight="1" x14ac:dyDescent="0.25">
      <c r="A15" s="259" t="s">
        <v>23</v>
      </c>
      <c r="B15" s="260"/>
      <c r="C15" s="260"/>
      <c r="D15" s="261"/>
      <c r="E15" s="154">
        <v>507482.82</v>
      </c>
      <c r="F15" s="154">
        <v>590353.02</v>
      </c>
      <c r="G15" s="154">
        <v>620527.84</v>
      </c>
      <c r="H15" s="154">
        <v>739117.71</v>
      </c>
      <c r="I15" s="154">
        <v>894073.1</v>
      </c>
    </row>
    <row r="16" spans="1:10" ht="30" customHeight="1" x14ac:dyDescent="0.25">
      <c r="A16" s="251" t="s">
        <v>32</v>
      </c>
      <c r="B16" s="252"/>
      <c r="C16" s="252"/>
      <c r="D16" s="253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5">
      <c r="A17" s="259" t="s">
        <v>31</v>
      </c>
      <c r="B17" s="260"/>
      <c r="C17" s="260"/>
      <c r="D17" s="261"/>
      <c r="E17" s="154">
        <v>77193.740000000005</v>
      </c>
      <c r="F17" s="154">
        <v>83661.509999999995</v>
      </c>
      <c r="G17" s="154">
        <v>85713.62</v>
      </c>
      <c r="H17" s="154">
        <v>82253.66</v>
      </c>
      <c r="I17" s="154">
        <v>125962.57</v>
      </c>
    </row>
    <row r="18" spans="1:9" ht="30" customHeight="1" x14ac:dyDescent="0.25">
      <c r="A18" s="259" t="s">
        <v>24</v>
      </c>
      <c r="B18" s="260"/>
      <c r="C18" s="260"/>
      <c r="D18" s="261"/>
      <c r="E18" s="154">
        <v>896793.82</v>
      </c>
      <c r="F18" s="154">
        <v>1006675</v>
      </c>
      <c r="G18" s="154">
        <v>1104915</v>
      </c>
      <c r="H18" s="154">
        <v>1060538.04</v>
      </c>
      <c r="I18" s="154">
        <v>1215702.47</v>
      </c>
    </row>
    <row r="19" spans="1:9" ht="30" customHeight="1" x14ac:dyDescent="0.25">
      <c r="A19" s="251" t="s">
        <v>25</v>
      </c>
      <c r="B19" s="252"/>
      <c r="C19" s="252"/>
      <c r="D19" s="253"/>
      <c r="E19" s="154">
        <v>667892.18999999994</v>
      </c>
      <c r="F19" s="154">
        <v>711533.8</v>
      </c>
      <c r="G19" s="154">
        <v>745550.79</v>
      </c>
      <c r="H19" s="154">
        <v>775641.75</v>
      </c>
      <c r="I19" s="154">
        <v>799630.99</v>
      </c>
    </row>
    <row r="20" spans="1:9" ht="30" customHeight="1" x14ac:dyDescent="0.25">
      <c r="A20" s="259" t="s">
        <v>26</v>
      </c>
      <c r="B20" s="260"/>
      <c r="C20" s="260"/>
      <c r="D20" s="261"/>
      <c r="E20" s="154">
        <v>136851.45000000001</v>
      </c>
      <c r="F20" s="154">
        <v>146138.79</v>
      </c>
      <c r="G20" s="154">
        <v>155698.16</v>
      </c>
      <c r="H20" s="154">
        <v>148605.91</v>
      </c>
      <c r="I20" s="154">
        <v>135508.35</v>
      </c>
    </row>
    <row r="21" spans="1:9" ht="30" customHeight="1" x14ac:dyDescent="0.25">
      <c r="A21" s="254" t="s">
        <v>27</v>
      </c>
      <c r="B21" s="255"/>
      <c r="C21" s="255"/>
      <c r="D21" s="256"/>
      <c r="E21" s="154">
        <v>6497.29</v>
      </c>
      <c r="F21" s="154">
        <v>6494.46</v>
      </c>
      <c r="G21" s="154">
        <v>0</v>
      </c>
      <c r="H21" s="154">
        <v>0</v>
      </c>
      <c r="I21" s="154">
        <v>0</v>
      </c>
    </row>
  </sheetData>
  <mergeCells count="18">
    <mergeCell ref="E4:I4"/>
    <mergeCell ref="E1:H2"/>
    <mergeCell ref="A1:D2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3.2" x14ac:dyDescent="0.25"/>
  <cols>
    <col min="1" max="1" width="16.5546875" customWidth="1"/>
    <col min="2" max="4" width="5.33203125" customWidth="1"/>
    <col min="5" max="9" width="19.33203125" customWidth="1"/>
  </cols>
  <sheetData>
    <row r="1" spans="1:10" ht="13.2" customHeight="1" x14ac:dyDescent="0.25">
      <c r="A1" s="202" t="str">
        <f>Coordonnées!A1</f>
        <v>Synthèse du Budget</v>
      </c>
      <c r="B1" s="159"/>
      <c r="C1" s="159"/>
      <c r="D1" s="159"/>
      <c r="E1" s="163" t="str">
        <f>Coordonnées!G1</f>
        <v>Administration communale de Somme-Leuze</v>
      </c>
      <c r="F1" s="163"/>
      <c r="G1" s="163"/>
      <c r="H1" s="163"/>
      <c r="I1" s="98" t="str">
        <f>Coordonnées!$U$1</f>
        <v>Code INS</v>
      </c>
      <c r="J1" s="135">
        <f>Coordonnées!$V$1</f>
        <v>91120</v>
      </c>
    </row>
    <row r="2" spans="1:10" ht="16.2" customHeight="1" x14ac:dyDescent="0.25">
      <c r="A2" s="160"/>
      <c r="B2" s="161"/>
      <c r="C2" s="161"/>
      <c r="D2" s="161"/>
      <c r="E2" s="164"/>
      <c r="F2" s="164"/>
      <c r="G2" s="164"/>
      <c r="H2" s="164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5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2" customHeight="1" x14ac:dyDescent="0.25">
      <c r="A4" s="16"/>
      <c r="B4" s="15"/>
      <c r="C4" s="15"/>
      <c r="D4" s="15"/>
      <c r="E4" s="265" t="s">
        <v>45</v>
      </c>
      <c r="F4" s="266"/>
      <c r="G4" s="266"/>
      <c r="H4" s="266"/>
      <c r="I4" s="266"/>
    </row>
    <row r="5" spans="1:10" ht="17.7" customHeight="1" x14ac:dyDescent="0.25">
      <c r="A5" s="14"/>
      <c r="E5" s="267" t="s">
        <v>70</v>
      </c>
      <c r="F5" s="268"/>
      <c r="G5" s="268"/>
      <c r="H5" s="268"/>
      <c r="I5" s="268"/>
    </row>
    <row r="6" spans="1:10" ht="17.7" customHeight="1" x14ac:dyDescent="0.25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 x14ac:dyDescent="0.25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5">
      <c r="A8" s="262" t="s">
        <v>35</v>
      </c>
      <c r="B8" s="263"/>
      <c r="C8" s="263"/>
      <c r="D8" s="264"/>
      <c r="E8" s="154">
        <v>6566967</v>
      </c>
      <c r="F8" s="154">
        <v>8466824.4600000009</v>
      </c>
      <c r="G8" s="154">
        <v>7985159.2300000004</v>
      </c>
      <c r="H8" s="154">
        <v>8364397.0300000003</v>
      </c>
      <c r="I8" s="154">
        <v>8790674.2799999993</v>
      </c>
    </row>
    <row r="9" spans="1:10" ht="30" customHeight="1" x14ac:dyDescent="0.25">
      <c r="A9" s="259" t="s">
        <v>18</v>
      </c>
      <c r="B9" s="260"/>
      <c r="C9" s="260"/>
      <c r="D9" s="261"/>
      <c r="E9" s="154">
        <v>189289.13</v>
      </c>
      <c r="F9" s="154">
        <v>197519.01</v>
      </c>
      <c r="G9" s="154">
        <v>266902.18</v>
      </c>
      <c r="H9" s="154">
        <v>1002342.49</v>
      </c>
      <c r="I9" s="154">
        <v>265303.84000000003</v>
      </c>
    </row>
    <row r="10" spans="1:10" ht="30" customHeight="1" x14ac:dyDescent="0.25">
      <c r="A10" s="259" t="s">
        <v>19</v>
      </c>
      <c r="B10" s="260"/>
      <c r="C10" s="260"/>
      <c r="D10" s="261"/>
      <c r="E10" s="154">
        <v>6050</v>
      </c>
      <c r="F10" s="154">
        <v>76500</v>
      </c>
      <c r="G10" s="154">
        <v>7028.21</v>
      </c>
      <c r="H10" s="154">
        <v>7200</v>
      </c>
      <c r="I10" s="154">
        <v>307400</v>
      </c>
    </row>
    <row r="11" spans="1:10" ht="30" customHeight="1" x14ac:dyDescent="0.25">
      <c r="A11" s="259" t="s">
        <v>20</v>
      </c>
      <c r="B11" s="260"/>
      <c r="C11" s="260"/>
      <c r="D11" s="261"/>
      <c r="E11" s="154">
        <v>561350.37</v>
      </c>
      <c r="F11" s="154">
        <v>84459.56</v>
      </c>
      <c r="G11" s="154">
        <v>764338.63</v>
      </c>
      <c r="H11" s="154">
        <v>146559.51999999999</v>
      </c>
      <c r="I11" s="154">
        <v>582100</v>
      </c>
    </row>
    <row r="12" spans="1:10" ht="30" customHeight="1" x14ac:dyDescent="0.25">
      <c r="A12" s="259" t="s">
        <v>28</v>
      </c>
      <c r="B12" s="260"/>
      <c r="C12" s="260"/>
      <c r="D12" s="261"/>
      <c r="E12" s="154">
        <v>115035.17</v>
      </c>
      <c r="F12" s="154">
        <v>120386.3</v>
      </c>
      <c r="G12" s="154">
        <v>128969.07</v>
      </c>
      <c r="H12" s="154">
        <v>120374.32</v>
      </c>
      <c r="I12" s="154">
        <v>124684.8</v>
      </c>
    </row>
    <row r="13" spans="1:10" ht="30" customHeight="1" x14ac:dyDescent="0.25">
      <c r="A13" s="259" t="s">
        <v>21</v>
      </c>
      <c r="B13" s="260"/>
      <c r="C13" s="260"/>
      <c r="D13" s="261"/>
      <c r="E13" s="154">
        <v>152095</v>
      </c>
      <c r="F13" s="154">
        <v>71252.61</v>
      </c>
      <c r="G13" s="154">
        <v>94054.13</v>
      </c>
      <c r="H13" s="154">
        <v>158300.67000000001</v>
      </c>
      <c r="I13" s="154">
        <v>123964.06</v>
      </c>
    </row>
    <row r="14" spans="1:10" ht="30" customHeight="1" x14ac:dyDescent="0.25">
      <c r="A14" s="259" t="s">
        <v>22</v>
      </c>
      <c r="B14" s="260"/>
      <c r="C14" s="260"/>
      <c r="D14" s="261"/>
      <c r="E14" s="154">
        <v>294047.06</v>
      </c>
      <c r="F14" s="154">
        <v>318079.17</v>
      </c>
      <c r="G14" s="154">
        <v>324816.14</v>
      </c>
      <c r="H14" s="154">
        <v>325505.88</v>
      </c>
      <c r="I14" s="154">
        <v>446961.86</v>
      </c>
    </row>
    <row r="15" spans="1:10" ht="30" customHeight="1" x14ac:dyDescent="0.25">
      <c r="A15" s="259" t="s">
        <v>23</v>
      </c>
      <c r="B15" s="260"/>
      <c r="C15" s="260"/>
      <c r="D15" s="261"/>
      <c r="E15" s="154">
        <v>159050.04999999999</v>
      </c>
      <c r="F15" s="154">
        <v>140910.26999999999</v>
      </c>
      <c r="G15" s="154">
        <v>130970.45</v>
      </c>
      <c r="H15" s="154">
        <v>137470.45000000001</v>
      </c>
      <c r="I15" s="154">
        <v>148346.4</v>
      </c>
    </row>
    <row r="16" spans="1:10" ht="30" customHeight="1" x14ac:dyDescent="0.25">
      <c r="A16" s="251" t="s">
        <v>32</v>
      </c>
      <c r="B16" s="252"/>
      <c r="C16" s="252"/>
      <c r="D16" s="253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5">
      <c r="A17" s="259" t="s">
        <v>31</v>
      </c>
      <c r="B17" s="260"/>
      <c r="C17" s="260"/>
      <c r="D17" s="261"/>
      <c r="E17" s="154">
        <v>0</v>
      </c>
      <c r="F17" s="154">
        <v>0</v>
      </c>
      <c r="G17" s="154">
        <v>0</v>
      </c>
      <c r="H17" s="154">
        <v>0</v>
      </c>
      <c r="I17" s="154">
        <v>0</v>
      </c>
    </row>
    <row r="18" spans="1:9" ht="30" customHeight="1" x14ac:dyDescent="0.25">
      <c r="A18" s="259" t="s">
        <v>24</v>
      </c>
      <c r="B18" s="260"/>
      <c r="C18" s="260"/>
      <c r="D18" s="261"/>
      <c r="E18" s="154">
        <v>230000</v>
      </c>
      <c r="F18" s="154">
        <v>0</v>
      </c>
      <c r="G18" s="154">
        <v>0</v>
      </c>
      <c r="H18" s="154">
        <v>0</v>
      </c>
      <c r="I18" s="154">
        <v>120000</v>
      </c>
    </row>
    <row r="19" spans="1:9" ht="30" customHeight="1" x14ac:dyDescent="0.25">
      <c r="A19" s="251" t="s">
        <v>25</v>
      </c>
      <c r="B19" s="252"/>
      <c r="C19" s="252"/>
      <c r="D19" s="253"/>
      <c r="E19" s="154">
        <v>11050</v>
      </c>
      <c r="F19" s="154">
        <v>9950</v>
      </c>
      <c r="G19" s="154">
        <v>28100</v>
      </c>
      <c r="H19" s="154">
        <v>25100</v>
      </c>
      <c r="I19" s="154">
        <v>13843.25</v>
      </c>
    </row>
    <row r="20" spans="1:9" ht="30" customHeight="1" x14ac:dyDescent="0.25">
      <c r="A20" s="259" t="s">
        <v>26</v>
      </c>
      <c r="B20" s="260"/>
      <c r="C20" s="260"/>
      <c r="D20" s="261"/>
      <c r="E20" s="154">
        <v>53555.4</v>
      </c>
      <c r="F20" s="154">
        <v>29000</v>
      </c>
      <c r="G20" s="154">
        <v>29000</v>
      </c>
      <c r="H20" s="154">
        <v>29000</v>
      </c>
      <c r="I20" s="154">
        <v>32000</v>
      </c>
    </row>
    <row r="21" spans="1:9" ht="30" customHeight="1" x14ac:dyDescent="0.25">
      <c r="A21" s="254" t="s">
        <v>27</v>
      </c>
      <c r="B21" s="255"/>
      <c r="C21" s="255"/>
      <c r="D21" s="256"/>
      <c r="E21" s="154">
        <v>7500</v>
      </c>
      <c r="F21" s="154">
        <v>5500</v>
      </c>
      <c r="G21" s="154">
        <v>5877.4</v>
      </c>
      <c r="H21" s="154">
        <v>7500</v>
      </c>
      <c r="I21" s="154">
        <v>7500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3.2" x14ac:dyDescent="0.25"/>
  <cols>
    <col min="1" max="1" width="16.5546875" customWidth="1"/>
    <col min="2" max="4" width="5.33203125" customWidth="1"/>
    <col min="5" max="9" width="19.33203125" customWidth="1"/>
  </cols>
  <sheetData>
    <row r="1" spans="1:10" ht="13.2" customHeight="1" x14ac:dyDescent="0.25">
      <c r="A1" s="202" t="str">
        <f>Coordonnées!A1</f>
        <v>Synthèse du Budget</v>
      </c>
      <c r="B1" s="159"/>
      <c r="C1" s="159"/>
      <c r="D1" s="159"/>
      <c r="E1" s="163" t="str">
        <f>Coordonnées!G1</f>
        <v>Administration communale de Somme-Leuze</v>
      </c>
      <c r="F1" s="163"/>
      <c r="G1" s="163"/>
      <c r="H1" s="163"/>
      <c r="I1" s="98" t="str">
        <f>Coordonnées!$U$1</f>
        <v>Code INS</v>
      </c>
      <c r="J1" s="135">
        <f>Coordonnées!$V$1</f>
        <v>91120</v>
      </c>
    </row>
    <row r="2" spans="1:10" ht="16.2" customHeight="1" x14ac:dyDescent="0.25">
      <c r="A2" s="160"/>
      <c r="B2" s="161"/>
      <c r="C2" s="161"/>
      <c r="D2" s="161"/>
      <c r="E2" s="164"/>
      <c r="F2" s="164"/>
      <c r="G2" s="164"/>
      <c r="H2" s="164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5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2" customHeight="1" x14ac:dyDescent="0.25">
      <c r="A4" s="16"/>
      <c r="B4" s="15"/>
      <c r="C4" s="15"/>
      <c r="D4" s="15"/>
      <c r="E4" s="265" t="s">
        <v>45</v>
      </c>
      <c r="F4" s="266"/>
      <c r="G4" s="266"/>
      <c r="H4" s="266"/>
      <c r="I4" s="266"/>
    </row>
    <row r="5" spans="1:10" ht="17.7" customHeight="1" x14ac:dyDescent="0.25">
      <c r="A5" s="14"/>
      <c r="E5" s="269" t="s">
        <v>71</v>
      </c>
      <c r="F5" s="270"/>
      <c r="G5" s="270"/>
      <c r="H5" s="270"/>
      <c r="I5" s="270"/>
    </row>
    <row r="6" spans="1:10" ht="17.7" customHeight="1" x14ac:dyDescent="0.25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 x14ac:dyDescent="0.25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5">
      <c r="A8" s="262" t="s">
        <v>35</v>
      </c>
      <c r="B8" s="263"/>
      <c r="C8" s="263"/>
      <c r="D8" s="264"/>
      <c r="E8" s="154">
        <v>8000</v>
      </c>
      <c r="F8" s="154">
        <v>0</v>
      </c>
      <c r="G8" s="154">
        <v>30000</v>
      </c>
      <c r="H8" s="154">
        <v>0</v>
      </c>
      <c r="I8" s="154">
        <v>0</v>
      </c>
    </row>
    <row r="9" spans="1:10" ht="30" customHeight="1" x14ac:dyDescent="0.25">
      <c r="A9" s="259" t="s">
        <v>18</v>
      </c>
      <c r="B9" s="260"/>
      <c r="C9" s="260"/>
      <c r="D9" s="261"/>
      <c r="E9" s="154">
        <v>571000</v>
      </c>
      <c r="F9" s="154">
        <v>55000</v>
      </c>
      <c r="G9" s="154">
        <v>6464889.1699999999</v>
      </c>
      <c r="H9" s="154">
        <v>360400</v>
      </c>
      <c r="I9" s="154">
        <v>72000</v>
      </c>
    </row>
    <row r="10" spans="1:10" ht="30" customHeight="1" x14ac:dyDescent="0.25">
      <c r="A10" s="259" t="s">
        <v>19</v>
      </c>
      <c r="B10" s="260"/>
      <c r="C10" s="260"/>
      <c r="D10" s="261"/>
      <c r="E10" s="154">
        <v>0</v>
      </c>
      <c r="F10" s="154">
        <v>0</v>
      </c>
      <c r="G10" s="154">
        <v>0</v>
      </c>
      <c r="H10" s="154">
        <v>0</v>
      </c>
      <c r="I10" s="154">
        <v>0</v>
      </c>
    </row>
    <row r="11" spans="1:10" ht="30" customHeight="1" x14ac:dyDescent="0.25">
      <c r="A11" s="259" t="s">
        <v>20</v>
      </c>
      <c r="B11" s="260"/>
      <c r="C11" s="260"/>
      <c r="D11" s="261"/>
      <c r="E11" s="154">
        <v>420820</v>
      </c>
      <c r="F11" s="154">
        <v>559700</v>
      </c>
      <c r="G11" s="154">
        <v>1769148.41</v>
      </c>
      <c r="H11" s="154">
        <v>566534</v>
      </c>
      <c r="I11" s="154">
        <v>778900</v>
      </c>
    </row>
    <row r="12" spans="1:10" ht="30" customHeight="1" x14ac:dyDescent="0.25">
      <c r="A12" s="259" t="s">
        <v>28</v>
      </c>
      <c r="B12" s="260"/>
      <c r="C12" s="260"/>
      <c r="D12" s="261"/>
      <c r="E12" s="154">
        <v>3000</v>
      </c>
      <c r="F12" s="154">
        <v>2900</v>
      </c>
      <c r="G12" s="154">
        <v>0</v>
      </c>
      <c r="H12" s="154">
        <v>0</v>
      </c>
      <c r="I12" s="154">
        <v>0</v>
      </c>
    </row>
    <row r="13" spans="1:10" ht="30" customHeight="1" x14ac:dyDescent="0.25">
      <c r="A13" s="259" t="s">
        <v>21</v>
      </c>
      <c r="B13" s="260"/>
      <c r="C13" s="260"/>
      <c r="D13" s="261"/>
      <c r="E13" s="154">
        <v>5000</v>
      </c>
      <c r="F13" s="154">
        <v>5000</v>
      </c>
      <c r="G13" s="154">
        <v>10000</v>
      </c>
      <c r="H13" s="154">
        <v>5000</v>
      </c>
      <c r="I13" s="154">
        <v>10000</v>
      </c>
    </row>
    <row r="14" spans="1:10" ht="30" customHeight="1" x14ac:dyDescent="0.25">
      <c r="A14" s="259" t="s">
        <v>22</v>
      </c>
      <c r="B14" s="260"/>
      <c r="C14" s="260"/>
      <c r="D14" s="261"/>
      <c r="E14" s="154">
        <v>23500</v>
      </c>
      <c r="F14" s="154">
        <v>54880</v>
      </c>
      <c r="G14" s="154">
        <v>26100</v>
      </c>
      <c r="H14" s="154">
        <v>19000</v>
      </c>
      <c r="I14" s="154">
        <v>632500</v>
      </c>
    </row>
    <row r="15" spans="1:10" ht="30" customHeight="1" x14ac:dyDescent="0.25">
      <c r="A15" s="259" t="s">
        <v>23</v>
      </c>
      <c r="B15" s="260"/>
      <c r="C15" s="260"/>
      <c r="D15" s="261"/>
      <c r="E15" s="154">
        <v>923500</v>
      </c>
      <c r="F15" s="154">
        <v>1042500</v>
      </c>
      <c r="G15" s="154">
        <v>1157219.98</v>
      </c>
      <c r="H15" s="154">
        <v>0</v>
      </c>
      <c r="I15" s="154">
        <v>245200</v>
      </c>
    </row>
    <row r="16" spans="1:10" ht="30" customHeight="1" x14ac:dyDescent="0.25">
      <c r="A16" s="251" t="s">
        <v>32</v>
      </c>
      <c r="B16" s="252"/>
      <c r="C16" s="252"/>
      <c r="D16" s="253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5">
      <c r="A17" s="259" t="s">
        <v>31</v>
      </c>
      <c r="B17" s="260"/>
      <c r="C17" s="260"/>
      <c r="D17" s="261"/>
      <c r="E17" s="154">
        <v>410000</v>
      </c>
      <c r="F17" s="154">
        <v>418500</v>
      </c>
      <c r="G17" s="154">
        <v>610000</v>
      </c>
      <c r="H17" s="154">
        <v>10000</v>
      </c>
      <c r="I17" s="154">
        <v>0</v>
      </c>
    </row>
    <row r="18" spans="1:9" ht="30" customHeight="1" x14ac:dyDescent="0.25">
      <c r="A18" s="259" t="s">
        <v>24</v>
      </c>
      <c r="B18" s="260"/>
      <c r="C18" s="260"/>
      <c r="D18" s="261"/>
      <c r="E18" s="154">
        <v>0</v>
      </c>
      <c r="F18" s="154">
        <v>4340</v>
      </c>
      <c r="G18" s="154">
        <v>0</v>
      </c>
      <c r="H18" s="154">
        <v>0</v>
      </c>
      <c r="I18" s="154">
        <v>0</v>
      </c>
    </row>
    <row r="19" spans="1:9" ht="30" customHeight="1" x14ac:dyDescent="0.25">
      <c r="A19" s="251" t="s">
        <v>25</v>
      </c>
      <c r="B19" s="252"/>
      <c r="C19" s="252"/>
      <c r="D19" s="253"/>
      <c r="E19" s="154">
        <v>89118.61</v>
      </c>
      <c r="F19" s="154">
        <v>38118.61</v>
      </c>
      <c r="G19" s="154">
        <v>31118.61</v>
      </c>
      <c r="H19" s="154">
        <v>30466.35</v>
      </c>
      <c r="I19" s="154">
        <v>40466.370000000003</v>
      </c>
    </row>
    <row r="20" spans="1:9" ht="30" customHeight="1" x14ac:dyDescent="0.25">
      <c r="A20" s="259" t="s">
        <v>26</v>
      </c>
      <c r="B20" s="260"/>
      <c r="C20" s="260"/>
      <c r="D20" s="261"/>
      <c r="E20" s="154">
        <v>15000</v>
      </c>
      <c r="F20" s="154">
        <v>10089.9</v>
      </c>
      <c r="G20" s="154">
        <v>60000</v>
      </c>
      <c r="H20" s="154">
        <v>755000</v>
      </c>
      <c r="I20" s="154">
        <v>1005000</v>
      </c>
    </row>
    <row r="21" spans="1:9" ht="30" customHeight="1" x14ac:dyDescent="0.25">
      <c r="A21" s="254" t="s">
        <v>27</v>
      </c>
      <c r="B21" s="255"/>
      <c r="C21" s="255"/>
      <c r="D21" s="256"/>
      <c r="E21" s="154">
        <v>0</v>
      </c>
      <c r="F21" s="154">
        <v>0</v>
      </c>
      <c r="G21" s="154">
        <v>0</v>
      </c>
      <c r="H21" s="154">
        <v>0</v>
      </c>
      <c r="I21" s="154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64"/>
  <sheetViews>
    <sheetView zoomScaleNormal="100" workbookViewId="0">
      <selection sqref="A1:D2"/>
    </sheetView>
  </sheetViews>
  <sheetFormatPr baseColWidth="10" defaultRowHeight="13.2" x14ac:dyDescent="0.25"/>
  <cols>
    <col min="1" max="1" width="16.5546875" customWidth="1"/>
    <col min="2" max="4" width="5.33203125" customWidth="1"/>
    <col min="5" max="9" width="19.33203125" customWidth="1"/>
  </cols>
  <sheetData>
    <row r="1" spans="1:10" ht="13.2" customHeight="1" x14ac:dyDescent="0.25">
      <c r="A1" s="202" t="str">
        <f>Coordonnées!A1</f>
        <v>Synthèse du Budget</v>
      </c>
      <c r="B1" s="159"/>
      <c r="C1" s="159"/>
      <c r="D1" s="159"/>
      <c r="E1" s="163" t="str">
        <f>Coordonnées!G1</f>
        <v>Administration communale de Somme-Leuze</v>
      </c>
      <c r="F1" s="163"/>
      <c r="G1" s="163"/>
      <c r="H1" s="163"/>
      <c r="I1" s="98" t="str">
        <f>Coordonnées!$U$1</f>
        <v>Code INS</v>
      </c>
      <c r="J1" s="135">
        <f>Coordonnées!$V$1</f>
        <v>91120</v>
      </c>
    </row>
    <row r="2" spans="1:10" ht="16.2" customHeight="1" x14ac:dyDescent="0.25">
      <c r="A2" s="160"/>
      <c r="B2" s="161"/>
      <c r="C2" s="161"/>
      <c r="D2" s="161"/>
      <c r="E2" s="164"/>
      <c r="F2" s="164"/>
      <c r="G2" s="164"/>
      <c r="H2" s="164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5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2" customHeight="1" x14ac:dyDescent="0.25">
      <c r="A4" s="16"/>
      <c r="B4" s="15"/>
      <c r="C4" s="15"/>
      <c r="D4" s="15"/>
      <c r="E4" s="265" t="s">
        <v>45</v>
      </c>
      <c r="F4" s="266"/>
      <c r="G4" s="266"/>
      <c r="H4" s="266"/>
      <c r="I4" s="266"/>
    </row>
    <row r="5" spans="1:10" ht="17.7" customHeight="1" x14ac:dyDescent="0.25">
      <c r="A5" s="14"/>
      <c r="E5" s="271" t="s">
        <v>72</v>
      </c>
      <c r="F5" s="272"/>
      <c r="G5" s="272"/>
      <c r="H5" s="272"/>
      <c r="I5" s="272"/>
    </row>
    <row r="6" spans="1:10" ht="17.7" customHeight="1" x14ac:dyDescent="0.25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7" customHeight="1" x14ac:dyDescent="0.25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5">
      <c r="A8" s="262" t="s">
        <v>35</v>
      </c>
      <c r="B8" s="263"/>
      <c r="C8" s="263"/>
      <c r="D8" s="264"/>
      <c r="E8" s="154">
        <v>50000</v>
      </c>
      <c r="F8" s="154">
        <v>101035.49</v>
      </c>
      <c r="G8" s="154">
        <v>687774.29</v>
      </c>
      <c r="H8" s="154">
        <v>48100</v>
      </c>
      <c r="I8" s="154">
        <v>23000</v>
      </c>
    </row>
    <row r="9" spans="1:10" ht="30" customHeight="1" x14ac:dyDescent="0.25">
      <c r="A9" s="259" t="s">
        <v>18</v>
      </c>
      <c r="B9" s="260"/>
      <c r="C9" s="260"/>
      <c r="D9" s="261"/>
      <c r="E9" s="154">
        <v>566000</v>
      </c>
      <c r="F9" s="154">
        <v>53000</v>
      </c>
      <c r="G9" s="154">
        <v>6545889.1699999999</v>
      </c>
      <c r="H9" s="154">
        <v>350000</v>
      </c>
      <c r="I9" s="154">
        <v>69000</v>
      </c>
    </row>
    <row r="10" spans="1:10" ht="30" customHeight="1" x14ac:dyDescent="0.25">
      <c r="A10" s="259" t="s">
        <v>19</v>
      </c>
      <c r="B10" s="260"/>
      <c r="C10" s="260"/>
      <c r="D10" s="261"/>
      <c r="E10" s="154">
        <v>0</v>
      </c>
      <c r="F10" s="154">
        <v>0</v>
      </c>
      <c r="G10" s="154">
        <v>0</v>
      </c>
      <c r="H10" s="154">
        <v>0</v>
      </c>
      <c r="I10" s="154">
        <v>0</v>
      </c>
    </row>
    <row r="11" spans="1:10" ht="30" customHeight="1" x14ac:dyDescent="0.25">
      <c r="A11" s="259" t="s">
        <v>20</v>
      </c>
      <c r="B11" s="260"/>
      <c r="C11" s="260"/>
      <c r="D11" s="261"/>
      <c r="E11" s="154">
        <v>413820</v>
      </c>
      <c r="F11" s="154">
        <v>537000</v>
      </c>
      <c r="G11" s="154">
        <v>1062074.1200000001</v>
      </c>
      <c r="H11" s="154">
        <v>552834</v>
      </c>
      <c r="I11" s="154">
        <v>773900</v>
      </c>
    </row>
    <row r="12" spans="1:10" ht="30" customHeight="1" x14ac:dyDescent="0.25">
      <c r="A12" s="259" t="s">
        <v>28</v>
      </c>
      <c r="B12" s="260"/>
      <c r="C12" s="260"/>
      <c r="D12" s="261"/>
      <c r="E12" s="154">
        <v>0</v>
      </c>
      <c r="F12" s="154">
        <v>0</v>
      </c>
      <c r="G12" s="154">
        <v>0</v>
      </c>
      <c r="H12" s="154">
        <v>0</v>
      </c>
      <c r="I12" s="154">
        <v>0</v>
      </c>
    </row>
    <row r="13" spans="1:10" ht="30" customHeight="1" x14ac:dyDescent="0.25">
      <c r="A13" s="259" t="s">
        <v>21</v>
      </c>
      <c r="B13" s="260"/>
      <c r="C13" s="260"/>
      <c r="D13" s="261"/>
      <c r="E13" s="154">
        <v>0</v>
      </c>
      <c r="F13" s="154">
        <v>0</v>
      </c>
      <c r="G13" s="154">
        <v>5400</v>
      </c>
      <c r="H13" s="154">
        <v>5000</v>
      </c>
      <c r="I13" s="154">
        <v>0</v>
      </c>
    </row>
    <row r="14" spans="1:10" ht="30" customHeight="1" x14ac:dyDescent="0.25">
      <c r="A14" s="259" t="s">
        <v>22</v>
      </c>
      <c r="B14" s="260"/>
      <c r="C14" s="260"/>
      <c r="D14" s="261"/>
      <c r="E14" s="154">
        <v>11500</v>
      </c>
      <c r="F14" s="154">
        <v>37880</v>
      </c>
      <c r="G14" s="154">
        <v>0</v>
      </c>
      <c r="H14" s="154">
        <v>0</v>
      </c>
      <c r="I14" s="154">
        <v>632500</v>
      </c>
    </row>
    <row r="15" spans="1:10" ht="30" customHeight="1" x14ac:dyDescent="0.25">
      <c r="A15" s="259" t="s">
        <v>23</v>
      </c>
      <c r="B15" s="260"/>
      <c r="C15" s="260"/>
      <c r="D15" s="261"/>
      <c r="E15" s="154">
        <v>917500</v>
      </c>
      <c r="F15" s="154">
        <v>1010000</v>
      </c>
      <c r="G15" s="154">
        <v>1157219.98</v>
      </c>
      <c r="H15" s="154">
        <v>10000</v>
      </c>
      <c r="I15" s="154">
        <v>245200</v>
      </c>
    </row>
    <row r="16" spans="1:10" ht="30" customHeight="1" x14ac:dyDescent="0.25">
      <c r="A16" s="251" t="s">
        <v>32</v>
      </c>
      <c r="B16" s="252"/>
      <c r="C16" s="252"/>
      <c r="D16" s="253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5">
      <c r="A17" s="259" t="s">
        <v>31</v>
      </c>
      <c r="B17" s="260"/>
      <c r="C17" s="260"/>
      <c r="D17" s="261"/>
      <c r="E17" s="154">
        <v>417715.23</v>
      </c>
      <c r="F17" s="154">
        <v>410000</v>
      </c>
      <c r="G17" s="154">
        <v>600000</v>
      </c>
      <c r="H17" s="154">
        <v>10000</v>
      </c>
      <c r="I17" s="154">
        <v>0</v>
      </c>
    </row>
    <row r="18" spans="1:9" ht="30" customHeight="1" x14ac:dyDescent="0.25">
      <c r="A18" s="259" t="s">
        <v>24</v>
      </c>
      <c r="B18" s="260"/>
      <c r="C18" s="260"/>
      <c r="D18" s="261"/>
      <c r="E18" s="154">
        <v>0</v>
      </c>
      <c r="F18" s="154">
        <v>0</v>
      </c>
      <c r="G18" s="154">
        <v>0</v>
      </c>
      <c r="H18" s="154">
        <v>0</v>
      </c>
      <c r="I18" s="154">
        <v>0</v>
      </c>
    </row>
    <row r="19" spans="1:9" ht="30" customHeight="1" x14ac:dyDescent="0.25">
      <c r="A19" s="251" t="s">
        <v>25</v>
      </c>
      <c r="B19" s="252"/>
      <c r="C19" s="252"/>
      <c r="D19" s="253"/>
      <c r="E19" s="154">
        <v>83118.61</v>
      </c>
      <c r="F19" s="154">
        <v>38118.61</v>
      </c>
      <c r="G19" s="154">
        <v>23118.61</v>
      </c>
      <c r="H19" s="154">
        <v>30466.35</v>
      </c>
      <c r="I19" s="154">
        <v>40466.370000000003</v>
      </c>
    </row>
    <row r="20" spans="1:9" ht="30" customHeight="1" x14ac:dyDescent="0.25">
      <c r="A20" s="259" t="s">
        <v>26</v>
      </c>
      <c r="B20" s="260"/>
      <c r="C20" s="260"/>
      <c r="D20" s="261"/>
      <c r="E20" s="154">
        <v>17000</v>
      </c>
      <c r="F20" s="154">
        <v>4000</v>
      </c>
      <c r="G20" s="154">
        <v>84000</v>
      </c>
      <c r="H20" s="154">
        <v>750000</v>
      </c>
      <c r="I20" s="154">
        <v>1000000</v>
      </c>
    </row>
    <row r="21" spans="1:9" ht="30" customHeight="1" x14ac:dyDescent="0.25">
      <c r="A21" s="254" t="s">
        <v>27</v>
      </c>
      <c r="B21" s="255"/>
      <c r="C21" s="255"/>
      <c r="D21" s="256"/>
      <c r="E21" s="154">
        <v>0</v>
      </c>
      <c r="F21" s="154">
        <v>0</v>
      </c>
      <c r="G21" s="154">
        <v>0</v>
      </c>
      <c r="H21" s="154">
        <v>0</v>
      </c>
      <c r="I21" s="154">
        <v>0</v>
      </c>
    </row>
    <row r="55" spans="6:8" x14ac:dyDescent="0.25">
      <c r="F55" s="155">
        <v>76947.8</v>
      </c>
      <c r="H55" s="155">
        <v>0.73</v>
      </c>
    </row>
    <row r="64" spans="6:8" x14ac:dyDescent="0.25">
      <c r="F64" s="155">
        <v>76947.8</v>
      </c>
      <c r="H64" s="155">
        <v>0.73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3.2" x14ac:dyDescent="0.25"/>
  <cols>
    <col min="1" max="23" width="5.33203125" customWidth="1"/>
  </cols>
  <sheetData>
    <row r="1" spans="1:25" ht="13.2" customHeight="1" x14ac:dyDescent="0.25">
      <c r="A1" s="202" t="s">
        <v>39</v>
      </c>
      <c r="B1" s="159"/>
      <c r="C1" s="159"/>
      <c r="D1" s="159"/>
      <c r="E1" s="159"/>
      <c r="F1" s="159"/>
      <c r="G1" s="163" t="str">
        <f>Coordonnées!G1</f>
        <v>Administration communale de Somme-Leuze</v>
      </c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27"/>
      <c r="W1" s="125"/>
      <c r="X1" s="98" t="str">
        <f>Coordonnées!$U$1</f>
        <v>Code INS</v>
      </c>
      <c r="Y1" s="135">
        <f>Coordonnées!$V$1</f>
        <v>91120</v>
      </c>
    </row>
    <row r="2" spans="1:25" x14ac:dyDescent="0.25">
      <c r="A2" s="160"/>
      <c r="B2" s="161"/>
      <c r="C2" s="161"/>
      <c r="D2" s="161"/>
      <c r="E2" s="161"/>
      <c r="F2" s="161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28"/>
      <c r="W2" s="126"/>
      <c r="X2" s="99" t="str">
        <f>Coordonnées!$U$2</f>
        <v>Exercice:</v>
      </c>
      <c r="Y2" s="136">
        <f>Coordonnées!$V$2</f>
        <v>2026</v>
      </c>
    </row>
    <row r="3" spans="1:25" x14ac:dyDescent="0.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2" customHeight="1" x14ac:dyDescent="0.25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2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2" customHeight="1" x14ac:dyDescent="0.25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95" customHeight="1" x14ac:dyDescent="0.25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95" customHeight="1" x14ac:dyDescent="0.25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95" customHeight="1" x14ac:dyDescent="0.25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95" customHeight="1" x14ac:dyDescent="0.25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95" customHeight="1" x14ac:dyDescent="0.25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95" customHeight="1" x14ac:dyDescent="0.25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95" customHeight="1" x14ac:dyDescent="0.25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95" customHeight="1" x14ac:dyDescent="0.25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95" customHeight="1" x14ac:dyDescent="0.25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95" customHeight="1" x14ac:dyDescent="0.25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95" customHeight="1" x14ac:dyDescent="0.25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95" customHeight="1" x14ac:dyDescent="0.25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95" customHeight="1" x14ac:dyDescent="0.25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95" customHeight="1" x14ac:dyDescent="0.25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95" customHeight="1" x14ac:dyDescent="0.25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95" customHeight="1" x14ac:dyDescent="0.25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95" customHeight="1" x14ac:dyDescent="0.25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95" customHeight="1" x14ac:dyDescent="0.25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95" customHeight="1" x14ac:dyDescent="0.25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95" customHeight="1" x14ac:dyDescent="0.25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95" customHeight="1" x14ac:dyDescent="0.25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95" customHeight="1" x14ac:dyDescent="0.25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95" customHeight="1" x14ac:dyDescent="0.25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95" customHeight="1" x14ac:dyDescent="0.25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95" customHeight="1" x14ac:dyDescent="0.25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95" customHeight="1" x14ac:dyDescent="0.25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95" customHeight="1" x14ac:dyDescent="0.25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95" customHeight="1" x14ac:dyDescent="0.25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95" customHeight="1" x14ac:dyDescent="0.25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95" customHeight="1" x14ac:dyDescent="0.25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95" customHeight="1" x14ac:dyDescent="0.25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95" customHeight="1" x14ac:dyDescent="0.25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95" customHeight="1" x14ac:dyDescent="0.25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95" customHeight="1" x14ac:dyDescent="0.25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95" customHeight="1" x14ac:dyDescent="0.25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95" customHeight="1" x14ac:dyDescent="0.25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95" customHeight="1" x14ac:dyDescent="0.25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95" customHeight="1" x14ac:dyDescent="0.25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95" customHeight="1" x14ac:dyDescent="0.25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95" customHeight="1" x14ac:dyDescent="0.25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95" customHeight="1" x14ac:dyDescent="0.25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95" customHeight="1" x14ac:dyDescent="0.25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95" customHeight="1" x14ac:dyDescent="0.25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95" customHeight="1" x14ac:dyDescent="0.25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95" customHeigh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3.2" x14ac:dyDescent="0.25"/>
  <cols>
    <col min="1" max="23" width="5.33203125" customWidth="1"/>
  </cols>
  <sheetData>
    <row r="1" spans="1:25" ht="13.2" customHeight="1" x14ac:dyDescent="0.25">
      <c r="A1" s="202" t="str">
        <f>Coordonnées!A1</f>
        <v>Synthèse du Budget</v>
      </c>
      <c r="B1" s="159"/>
      <c r="C1" s="159"/>
      <c r="D1" s="159"/>
      <c r="E1" s="159"/>
      <c r="F1" s="159"/>
      <c r="G1" s="163" t="str">
        <f>Coordonnées!G1</f>
        <v>Administration communale de Somme-Leuze</v>
      </c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25"/>
      <c r="W1" s="125"/>
      <c r="X1" s="98" t="str">
        <f>Coordonnées!$U$1</f>
        <v>Code INS</v>
      </c>
      <c r="Y1" s="135">
        <f>Coordonnées!$V$1</f>
        <v>91120</v>
      </c>
    </row>
    <row r="2" spans="1:25" x14ac:dyDescent="0.25">
      <c r="A2" s="160"/>
      <c r="B2" s="161"/>
      <c r="C2" s="161"/>
      <c r="D2" s="161"/>
      <c r="E2" s="161"/>
      <c r="F2" s="161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26"/>
      <c r="W2" s="126"/>
      <c r="X2" s="99" t="str">
        <f>Coordonnées!$U$2</f>
        <v>Exercice:</v>
      </c>
      <c r="Y2" s="136">
        <f>Coordonnées!$V$2</f>
        <v>2026</v>
      </c>
    </row>
    <row r="3" spans="1:25" x14ac:dyDescent="0.25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2" customHeight="1" x14ac:dyDescent="0.25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2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2" customHeight="1" x14ac:dyDescent="0.25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95" customHeight="1" x14ac:dyDescent="0.25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95" customHeight="1" x14ac:dyDescent="0.25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5" customHeight="1" x14ac:dyDescent="0.25">
      <c r="A9" s="224" t="s">
        <v>49</v>
      </c>
      <c r="B9" s="224"/>
      <c r="C9" s="224"/>
      <c r="D9" s="224"/>
      <c r="E9" s="224"/>
      <c r="F9" s="274" t="s">
        <v>50</v>
      </c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</row>
    <row r="10" spans="1:25" ht="49.95" customHeight="1" x14ac:dyDescent="0.25">
      <c r="A10" s="224" t="s">
        <v>29</v>
      </c>
      <c r="B10" s="224"/>
      <c r="C10" s="224"/>
      <c r="D10" s="224"/>
      <c r="E10" s="224"/>
      <c r="F10" s="273" t="s">
        <v>51</v>
      </c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  <c r="R10" s="273"/>
      <c r="S10" s="273"/>
      <c r="T10" s="273"/>
      <c r="U10" s="273"/>
      <c r="V10" s="273"/>
      <c r="W10" s="273"/>
    </row>
    <row r="11" spans="1:25" ht="49.95" customHeight="1" x14ac:dyDescent="0.25">
      <c r="A11" s="224" t="s">
        <v>52</v>
      </c>
      <c r="B11" s="224"/>
      <c r="C11" s="224"/>
      <c r="D11" s="224"/>
      <c r="E11" s="224"/>
      <c r="F11" s="273" t="s">
        <v>53</v>
      </c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</row>
    <row r="12" spans="1:25" ht="49.95" customHeight="1" x14ac:dyDescent="0.25">
      <c r="A12" s="224" t="s">
        <v>54</v>
      </c>
      <c r="B12" s="224"/>
      <c r="C12" s="224"/>
      <c r="D12" s="224"/>
      <c r="E12" s="224"/>
      <c r="F12" s="273" t="s">
        <v>74</v>
      </c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</row>
    <row r="13" spans="1:25" ht="49.95" customHeight="1" x14ac:dyDescent="0.25">
      <c r="A13" s="224" t="s">
        <v>55</v>
      </c>
      <c r="B13" s="224"/>
      <c r="C13" s="224"/>
      <c r="D13" s="224"/>
      <c r="E13" s="224"/>
      <c r="F13" s="273" t="s">
        <v>56</v>
      </c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</row>
    <row r="14" spans="1:25" ht="49.95" customHeight="1" x14ac:dyDescent="0.25">
      <c r="A14" s="224" t="s">
        <v>57</v>
      </c>
      <c r="B14" s="224"/>
      <c r="C14" s="224"/>
      <c r="D14" s="224"/>
      <c r="E14" s="224"/>
      <c r="F14" s="273" t="s">
        <v>75</v>
      </c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</row>
    <row r="15" spans="1:25" ht="52.2" customHeight="1" x14ac:dyDescent="0.25">
      <c r="A15" s="224" t="s">
        <v>58</v>
      </c>
      <c r="B15" s="224"/>
      <c r="C15" s="224"/>
      <c r="D15" s="224"/>
      <c r="E15" s="224"/>
      <c r="F15" s="273" t="s">
        <v>59</v>
      </c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</row>
    <row r="16" spans="1:25" ht="49.95" customHeight="1" x14ac:dyDescent="0.25">
      <c r="A16" s="273" t="s">
        <v>60</v>
      </c>
      <c r="B16" s="273"/>
      <c r="C16" s="273"/>
      <c r="D16" s="273"/>
      <c r="E16" s="273"/>
      <c r="F16" s="273" t="s">
        <v>61</v>
      </c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</row>
    <row r="17" spans="1:23" ht="49.95" customHeight="1" x14ac:dyDescent="0.25">
      <c r="A17" s="224" t="s">
        <v>62</v>
      </c>
      <c r="B17" s="224"/>
      <c r="C17" s="224"/>
      <c r="D17" s="224"/>
      <c r="E17" s="224"/>
      <c r="F17" s="273" t="s">
        <v>76</v>
      </c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  <c r="R17" s="273"/>
      <c r="S17" s="273"/>
      <c r="T17" s="273"/>
      <c r="U17" s="273"/>
      <c r="V17" s="273"/>
      <c r="W17" s="273"/>
    </row>
    <row r="18" spans="1:23" ht="49.95" customHeight="1" x14ac:dyDescent="0.25">
      <c r="A18" s="224" t="s">
        <v>63</v>
      </c>
      <c r="B18" s="224"/>
      <c r="C18" s="224"/>
      <c r="D18" s="224"/>
      <c r="E18" s="224"/>
      <c r="F18" s="273" t="s">
        <v>64</v>
      </c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  <c r="R18" s="273"/>
      <c r="S18" s="273"/>
      <c r="T18" s="273"/>
      <c r="U18" s="273"/>
      <c r="V18" s="273"/>
      <c r="W18" s="273"/>
    </row>
    <row r="19" spans="1:23" s="38" customFormat="1" ht="16.95" customHeight="1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95" customHeight="1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95" customHeight="1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95" customHeight="1" x14ac:dyDescent="0.2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95" customHeight="1" x14ac:dyDescent="0.2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95" customHeight="1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95" customHeight="1" x14ac:dyDescent="0.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95" customHeight="1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95" customHeight="1" x14ac:dyDescent="0.2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95" customHeight="1" x14ac:dyDescent="0.2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95" customHeight="1" x14ac:dyDescent="0.2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95" customHeight="1" x14ac:dyDescent="0.2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9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95" customHeight="1" x14ac:dyDescent="0.25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95" customHeight="1" x14ac:dyDescent="0.25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95" customHeight="1" x14ac:dyDescent="0.2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95" customHeight="1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95" customHeight="1" x14ac:dyDescent="0.25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95" customHeight="1" x14ac:dyDescent="0.2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95" customHeight="1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95" customHeight="1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95" customHeight="1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95" customHeight="1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95" customHeight="1" x14ac:dyDescent="0.2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95" customHeight="1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95" customHeight="1" x14ac:dyDescent="0.2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95" customHeight="1" x14ac:dyDescent="0.2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95" customHeight="1" x14ac:dyDescent="0.2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95" customHeight="1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95" customHeight="1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95" customHeight="1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95" customHeight="1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95" customHeigh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95" customHeight="1" x14ac:dyDescent="0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F18:W18"/>
    <mergeCell ref="F13:W13"/>
    <mergeCell ref="F14:W14"/>
    <mergeCell ref="F15:W15"/>
    <mergeCell ref="F16:W16"/>
    <mergeCell ref="F17:W17"/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Julie Hautenauve</cp:lastModifiedBy>
  <cp:lastPrinted>2024-12-03T14:33:46Z</cp:lastPrinted>
  <dcterms:created xsi:type="dcterms:W3CDTF">2006-02-10T09:03:57Z</dcterms:created>
  <dcterms:modified xsi:type="dcterms:W3CDTF">2026-02-02T09:15:45Z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